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80" windowHeight="9924" tabRatio="903" firstSheet="1" activeTab="6"/>
  </bookViews>
  <sheets>
    <sheet name="ΕΡΕΥΝΑ 2013" sheetId="1" r:id="rId1"/>
    <sheet name="ΥΠΗΡΕΣΙΑ ΥΔΡΕΥΣΗΣ" sheetId="2" r:id="rId2"/>
    <sheet name="Στοιχεία Επικοινωνίας" sheetId="3" r:id="rId3"/>
    <sheet name="ΠΛΗΘΥΣΜΙΑΚΑ ΧΑΡΑΚΤΗΡΙΣΤΙΚΑ" sheetId="4" r:id="rId4"/>
    <sheet name="ΑΝΤΛΗΣΗ ΝΕΡΟΥ" sheetId="5" r:id="rId5"/>
    <sheet name="ΑΦΑΛΑΤΩΣΗ" sheetId="6" r:id="rId6"/>
    <sheet name="ΕΝΙΣΧΥΣΗ ΔΙΚΤΥΟΥ ΣΑΣ" sheetId="7" r:id="rId7"/>
    <sheet name="ΕΝΙΣΧΥΣΗ ΑΛΛΟΥ ΔΙΚΤΥΟΥ" sheetId="8" r:id="rId8"/>
    <sheet name="ΧΡΗΣΗ ΟΙΚΙΑΚΟΥ ΝΕΡΟΥ" sheetId="9" r:id="rId9"/>
    <sheet name="ΧΡΗΣΗ ΝΕΡΟΥ ΣΤΗ ΒΙΟΜΗΧΑΝΙΑ" sheetId="10" r:id="rId10"/>
    <sheet name="ΛΟΙΠΕΣ ΧΡΗΣΕΙΣ ΝΕΡΟΥ" sheetId="11" r:id="rId11"/>
    <sheet name="ΑΠΩΛΕΙΕΣ" sheetId="12" r:id="rId12"/>
    <sheet name="ΔΙΚΑ ΣΑΣ ΣΧΟΛΙΑ" sheetId="13" r:id="rId13"/>
    <sheet name="ΠΙΝΑΚΕΣ ΣΧΟΛΙΩΝ" sheetId="14" state="veryHidden" r:id="rId14"/>
    <sheet name="ΤΟΕΒ-ΓΟΕΒ" sheetId="15" state="veryHidden" r:id="rId15"/>
    <sheet name="ΠΕΡΙΦΕΡΕΙΕΣ" sheetId="16" state="veryHidden" r:id="rId16"/>
    <sheet name="Υδατικά Διαμερίσματα" sheetId="17" state="veryHidden" r:id="rId17"/>
    <sheet name="Π111_ΑΝΜΑΚΘΡΑΚ" sheetId="18" state="veryHidden" r:id="rId18"/>
    <sheet name="Π112_ΚΕΝΤΡΜΑΚ" sheetId="19" state="veryHidden" r:id="rId19"/>
    <sheet name="Π121_ΔΥΤΜΑΚ" sheetId="20" state="veryHidden" r:id="rId20"/>
    <sheet name="Π122_ΗΠΕΙΡ" sheetId="21" state="veryHidden" r:id="rId21"/>
    <sheet name="Π231_ΘΕΣΣΑ" sheetId="22" state="veryHidden" r:id="rId22"/>
    <sheet name="Π241_ΙΟΝΙΩΝ" sheetId="23" state="veryHidden" r:id="rId23"/>
    <sheet name="Π242_ΔΥΤΕΛΛ" sheetId="24" state="veryHidden" r:id="rId24"/>
    <sheet name="Π232_ΣΤΕΡΕΛΛ" sheetId="25" state="veryHidden" r:id="rId25"/>
    <sheet name="Π351_ΑΤΤΙΚ" sheetId="26" state="veryHidden" r:id="rId26"/>
    <sheet name="Π243_ΠΕΛΟΠ" sheetId="27" state="veryHidden" r:id="rId27"/>
    <sheet name="Π461_ΒΟΡΕΙΟΥ" sheetId="28" state="veryHidden" r:id="rId28"/>
    <sheet name="Π462_ΝΟΤΙΟΥ" sheetId="29" state="veryHidden" r:id="rId29"/>
    <sheet name="Π471_ΚΡΗΤΗΣ" sheetId="30" state="veryHidden" r:id="rId30"/>
    <sheet name="Φύλλο1" sheetId="31" state="veryHidden" r:id="rId31"/>
    <sheet name="LISTS" sheetId="32" state="veryHidden" r:id="rId32"/>
  </sheets>
  <definedNames>
    <definedName name="PERIFERIES">'ΠΕΡΙΦΕΡΕΙΕΣ'!$A$3:$A$15</definedName>
    <definedName name="Periferies_ΓΟΕΒ">'ΤΟΕΒ-ΓΟΕΒ'!$B$245:$N$245</definedName>
    <definedName name="PERIFERIES_ΤΟΕΒ">'ΤΟΕΒ-ΓΟΕΒ'!$A$3:$A$15</definedName>
    <definedName name="ΓΟΕΒ">'ΤΟΕΒ-ΓΟΕΒ'!$B$245:$N$245</definedName>
    <definedName name="Δ_1110101_ΚΟΜΟΤΗΝΗΣ">'Π111_ΑΝΜΑΚΘΡΑΚ'!$D$3:$G$3</definedName>
    <definedName name="Δ_1110102_ΑΡΡΙΑΝΩΝ">'Π111_ΑΝΜΑΚΘΡΑΚ'!$D$5:$H$5</definedName>
    <definedName name="Δ_1110103_ΙΑΣΜΟΥ">'Π111_ΑΝΜΑΚΘΡΑΚ'!$D$7:$G$7</definedName>
    <definedName name="Δ_1110104_ΜΑΡΩΝΕΙΑΣ_ΣΑΠΩΝ">'Π111_ΑΝΜΑΚΘΡΑΚ'!$D$9:$F$9</definedName>
    <definedName name="Δ_1110201_ΔΡΑΜΑΣ">'Π111_ΑΝΜΑΚΘΡΑΚ'!$D$15:$F$15</definedName>
    <definedName name="Δ_1110202_ΔΟΞΑΤΟΥ">'Π111_ΑΝΜΑΚΘΡΑΚ'!$D$17:$F$17</definedName>
    <definedName name="Δ_1110203_ΚΑΤΩ_ΝΕΥΡΟΚΟΠΙΟΥ">'Π111_ΑΝΜΑΚΘΡΑΚ'!$D$19</definedName>
    <definedName name="Δ_1110204_ΠΑΡΑΝΕΣΤΙΟΥ">'Π111_ΑΝΜΑΚΘΡΑΚ'!$D$20:$F$20</definedName>
    <definedName name="Δ_1110205_ΠΡΟΣΟΤΣΑΝΗΣ">'Π111_ΑΝΜΑΚΘΡΑΚ'!$D$22:$F$22</definedName>
    <definedName name="Δ_1110301_ΑΛΕΞΑΝΔΡΟΥΠΟΛΗΣ">'Π111_ΑΝΜΑΚΘΡΑΚ'!$D$29:$G$29</definedName>
    <definedName name="Δ_1110302_ΔΙΔΥΜΟΤΕΙΧΟΥ">'Π111_ΑΝΜΑΚΘΡΑΚ'!$D$31:$F$31</definedName>
    <definedName name="Δ_1110303_ΟΡΕΣΤΙΑΔΑΣ">'Π111_ΑΝΜΑΚΘΡΑΚ'!$D$33:$H$33</definedName>
    <definedName name="Δ_1110304_ΣΑΜΟΘΡΑΚΗΣ">'Π111_ΑΝΜΑΚΘΡΑΚ'!$D$35</definedName>
    <definedName name="Δ_1110305_ΣΟΥΦΛΙΟΥ">'Π111_ΑΝΜΑΚΘΡΑΚ'!$D$36:$G$36</definedName>
    <definedName name="Δ_1110401_ΘΑΣΟΥ">'Π111_ΑΝΜΑΚΘΡΑΚ'!$D$42</definedName>
    <definedName name="Δ_1110501_ΚΑΒΑΛΑΣ">'Π111_ΑΝΜΑΚΘΡΑΚ'!$D$51:$F$51</definedName>
    <definedName name="Δ_1110502_ΝΕΣΤΟΥ">'Π111_ΑΝΜΑΚΘΡΑΚ'!$D$53:$G$53</definedName>
    <definedName name="Δ_1110503_ΠΑΓΓΑΙΟΥ">'Π111_ΑΝΜΑΚΘΡΑΚ'!$D$55:$I$55</definedName>
    <definedName name="Δ_1110601_ΞΑΝΘΗΣ">'Π111_ΑΝΜΑΚΘΡΑΚ'!$D$61:$F$61</definedName>
    <definedName name="Δ_1110602_ΑΒΔΗΡΩΝ">'Π111_ΑΝΜΑΚΘΡΑΚ'!$D$63:$G$63</definedName>
    <definedName name="Δ_1110603_ΜΥΚΗΣ">'Π111_ΑΝΜΑΚΘΡΑΚ'!$D$65:$H$65</definedName>
    <definedName name="Δ_1110604_ΤΟΠΕΙΡΟΥ">'Π111_ΑΝΜΑΚΘΡΑΚ'!$D$67</definedName>
    <definedName name="Δ_1120701_ΘΕΣΣΑΛΟΝΙΚΗΣ">'Π112_ΚΕΝΤΡΜΑΚ'!$D$4:$F$4</definedName>
    <definedName name="Δ_1120702_ΑΜΠΕΛΟΚΗΠΩΝ_ΜΕΝΕΜΕΝΗΣ">'Π112_ΚΕΝΤΡΜΑΚ'!$D$6:$F$6</definedName>
    <definedName name="Δ_1120703_ΒΟΛΒΗΣ">'Π112_ΚΕΝΤΡΜΑΚ'!$D$8:$J$8</definedName>
    <definedName name="Δ_1120704_ΔΕΛΤΑ">'Π112_ΚΕΝΤΡΜΑΚ'!$D$10:$G$10</definedName>
    <definedName name="Δ_1120705_ΘΕΡΜΑΙΚΟΥ">'Π112_ΚΕΝΤΡΜΑΚ'!$D$12:$G$12</definedName>
    <definedName name="Δ_1120706_ΘΕΡΜΗΣ">'Π112_ΚΕΝΤΡΜΑΚ'!$D$14:$G$14</definedName>
    <definedName name="Δ_1120707_ΚΑΛΑΜΑΡΙΑΣ">'Π112_ΚΕΝΤΡΜΑΚ'!$D$16</definedName>
    <definedName name="Δ_1120708_ΚΟΡΔΕΛΙΟΥ_ΕΥΟΣΜΟΥ">'Π112_ΚΕΝΤΡΜΑΚ'!$D$17:$F$17</definedName>
    <definedName name="Δ_1120709_ΛΑΓΚΑΔΑ">'Π112_ΚΕΝΤΡΜΑΚ'!$D$19:$K$19</definedName>
    <definedName name="Δ_1120710_ΝΕΑΠΟΛΗΣ_ΣΥΚΕΩΝ">'Π112_ΚΕΝΤΡΜΑΚ'!$D$21:$H$21</definedName>
    <definedName name="Δ_1120711_ΠΑΥΛΟΥ_ΜΕΛΑ">'Π112_ΚΕΝΤΡΜΑΚ'!$D$23:$G$23</definedName>
    <definedName name="Δ_1120712_ΠΥΛΑΙΑΣ_ΧΟΡΤΙΑΤΗ">'Π112_ΚΕΝΤΡΜΑΚ'!$D$25:$G$25</definedName>
    <definedName name="Δ_1120713_ΧΑΛΚΗΔΟΝΟΣ">'Π112_ΚΕΝΤΡΜΑΚ'!$D$27:$G$27</definedName>
    <definedName name="Δ_1120714_ΩΡΑΙΟΚΑΣΤΡΟΥ">'Π112_ΚΕΝΤΡΜΑΚ'!$D$29:$G$29</definedName>
    <definedName name="Δ_1120801_ΒΕΡΟΙΑΣ">'Π112_ΚΕΝΤΡΜΑΚ'!$D$35:$I$35</definedName>
    <definedName name="Δ_1120802_ΑΛΕΞΑΝΔΡΕΙΑΣ">'Π112_ΚΕΝΤΡΜΑΚ'!$D$37:$H$37</definedName>
    <definedName name="Δ_1120803_ΝΑΟΥΣΑΣ">'Π112_ΚΕΝΤΡΜΑΚ'!$D$39:$G$39</definedName>
    <definedName name="Δ_1120901_ΚΙΛΚΙΣ">'Π112_ΚΕΝΤΡΜΑΚ'!$D$45:$K$45</definedName>
    <definedName name="Δ_1120902_ΠΑΙΟΝΙΑΣ">'Π112_ΚΕΝΤΡΜΑΚ'!$D$47:$I$47</definedName>
    <definedName name="Δ_1121001_ΕΔΕΣΣΑΣ">'Π112_ΚΕΝΤΡΜΑΚ'!$D$54:$F$54</definedName>
    <definedName name="Δ_1121002_ΑΛΜΩΠΙΑΣ">'Π112_ΚΕΝΤΡΜΑΚ'!$D$56:$F$56</definedName>
    <definedName name="Δ_1121003_ΠΕΛΛΑΣ">'Π112_ΚΕΝΤΡΜΑΚ'!$D$58:$I$58</definedName>
    <definedName name="Δ_1121004_ΣΚΥΔΡΑΣ">'Π112_ΚΕΝΤΡΜΑΚ'!$D$60:$F$60</definedName>
    <definedName name="Δ_1121101_ΚΑΤΕΡΙΝΗΣ">'Π112_ΚΕΝΤΡΜΑΚ'!$D$66:$J$66</definedName>
    <definedName name="Δ_1121102_ΔΙΟΥ_ΟΛΥΜΠΟΥ">'Π112_ΚΕΝΤΡΜΑΚ'!$D$68:$G$68</definedName>
    <definedName name="Δ_1121103_ΠΥΔΝΑΣ_ΚΟΛΙΝΔΡΟΥ">'Π112_ΚΕΝΤΡΜΑΚ'!$D$70:$H$70</definedName>
    <definedName name="Δ_1121201_ΣΕΡΡΩΝ">'Π112_ΚΕΝΤΡΜΑΚ'!$D$76:$J$76</definedName>
    <definedName name="Δ_1121202_ΑΜΦΙΠΟΛΗΣ">'Π112_ΚΕΝΤΡΜΑΚ'!$D$78:$H$78</definedName>
    <definedName name="Δ_1121203_ΒΙΣΑΛΤΙΑΣ">'Π112_ΚΕΝΤΡΜΑΚ'!$D$80:$H$80</definedName>
    <definedName name="Δ_1121204_ΕΜΜΑΝΟΥΗΛ_ΠΑΠΠΑ">'Π112_ΚΕΝΤΡΜΑΚ'!$D$82:$F$82</definedName>
    <definedName name="Δ_1121205_ΗΡΑΚΛΕΙΑΣ">'Π112_ΚΕΝΤΡΜΑΚ'!$D$84:$G$84</definedName>
    <definedName name="Δ_1121206_ΝΕΑΣ_ΖΙΧΝΗΣ">'Π112_ΚΕΝΤΡΜΑΚ'!$D$86:$F$86</definedName>
    <definedName name="Δ_1121207_ΣΙΝΤΙΚΗΣ">'Π112_ΚΕΝΤΡΜΑΚ'!$D$88:$J$88</definedName>
    <definedName name="Δ_1121301_ΠΟΛΥΓΥΡΟΥ">'Π112_ΚΕΝΤΡΜΑΚ'!$D$94:$H$94</definedName>
    <definedName name="Δ_1121302_ΑΡΙΣΤΟΤΕΛΗ">'Π112_ΚΕΝΤΡΜΑΚ'!$D$96:$G$96</definedName>
    <definedName name="Δ_1121303_ΚΑΣΣΑΝΔΡΑΣ">'Π112_ΚΕΝΤΡΜΑΚ'!$D$98:$F$98</definedName>
    <definedName name="Δ_1121304_ΝΕΑΣ_ΠΡΟΠΟΝΤΙΔΑΣ">'Π112_ΚΕΝΤΡΜΑΚ'!$D$100:$G$100</definedName>
    <definedName name="Δ_1121305_ΣΙΘΩΝΙΑΣ">'Π112_ΚΕΝΤΡΜΑΚ'!$D$102:$F$102</definedName>
    <definedName name="Δ_1211401_ΚΟΖΑΝΗΣ">'Π121_ΔΥΤΜΑΚ'!$D$4:$I$4</definedName>
    <definedName name="Δ_1211402_ΒΟΙΟΥ">'Π121_ΔΥΤΜΑΚ'!$D$6:$I$6</definedName>
    <definedName name="Δ_1211403_ΕΟΡΔΑΙΑΣ">'Π121_ΔΥΤΜΑΚ'!$D$8:$I$8</definedName>
    <definedName name="Δ_1211404_ΣΕΡΒΙΩΝ_ΒΕΛΒΕΝΤΟΥ">'Π121_ΔΥΤΜΑΚ'!$D$10:$H$10</definedName>
    <definedName name="Δ_1211501_ΓΡΕΒΕΝΩΝ">'Π121_ΔΥΤΜΑΚ'!$D$16:$Q$16</definedName>
    <definedName name="Δ_1211502_ΔΕΣΚΑΤΗΣ">'Π121_ΔΥΤΜΑΚ'!$D$18:$F$18</definedName>
    <definedName name="Δ_1211601_ΚΑΣΤΟΡΙΑΣ">'Π121_ΔΥΤΜΑΚ'!$D$24:$M$24</definedName>
    <definedName name="Δ_1211602_ΝΕΣΤΟΡΙΟΥ">'Π121_ΔΥΤΜΑΚ'!$D$26:$H$26</definedName>
    <definedName name="Δ_1211603_ΟΡΕΣΤΙΔΟΣ">'Π121_ΔΥΤΜΑΚ'!$D$28:$F$28</definedName>
    <definedName name="Δ_1211701_ΦΛΩΡΙΝΑΣ">'Π121_ΔΥΤΜΑΚ'!$D$34:$H$34</definedName>
    <definedName name="Δ_1211702_ΑΜΥΝΤΑΙΟΥ">'Π121_ΔΥΤΜΑΚ'!$D$36:$J$36</definedName>
    <definedName name="Δ_1211703_ΠΡΕΣΠΩΝ">'Π121_ΔΥΤΜΑΚ'!$D$38:$F$38</definedName>
    <definedName name="Δ_1221801_ΙΩΑΝΝΙΤΩΝ">'Π122_ΗΠΕΙΡ'!$D$4:$J$4</definedName>
    <definedName name="Δ_1221802_ΒΟΡΕΙΩΝ_ΤΖΟΥΜΕΡΚΩΝ">'Π122_ΗΠΕΙΡ'!$D$6:$K$6</definedName>
    <definedName name="Δ_1221803_ΔΩΔΩΝΗΣ">'Π122_ΗΠΕΙΡ'!$D$8:$H$8</definedName>
    <definedName name="Δ_1221804_ΖΑΓΟΡΙΟΥ">'Π122_ΗΠΕΙΡ'!$D$10:$I$10</definedName>
    <definedName name="Δ_1221805_ΖΙΤΣΑΣ">'Π122_ΗΠΕΙΡ'!$D$12:$I$12</definedName>
    <definedName name="Δ_1221806_ΚΟΝΙΤΣΑΣ">'Π122_ΗΠΕΙΡ'!$D$14:$I$14</definedName>
    <definedName name="Δ_1221807_ΜΕΤΣΟΒΟΥ">'Π122_ΗΠΕΙΡ'!$D$16:$G$16</definedName>
    <definedName name="Δ_1221808_ΠΩΓΩΝΙΟΥ">'Π122_ΗΠΕΙΡ'!$D$18:$J$18</definedName>
    <definedName name="Δ_1221901_ΑΡΤΑΙΩΝ">'Π122_ΗΠΕΙΡ'!$D$24:$I$24</definedName>
    <definedName name="Δ_1221902_ΓΕΩΡΓΙΟΥ_ΚΑΡΑΙΣΚΑΚΗ">'Π122_ΗΠΕΙΡ'!$D$26:$G$26</definedName>
    <definedName name="Δ_1221903_ΚΕΝΤΡΙΚΩΝ_ΤΖΟΥΜΕΡΚΩΝ">'Π122_ΗΠΕΙΡ'!$D$28:$H$28</definedName>
    <definedName name="Δ_1221904_ΝΙΚΟΛΑΟΥ_ΣΚΟΥΦΑ">'Π122_ΗΠΕΙΡ'!$D$30:$H$30</definedName>
    <definedName name="Δ_1222001_ΗΓΟΥΜΕΝΙΤΣΑΣ">'Π122_ΗΠΕΙΡ'!$D$36:$I$36</definedName>
    <definedName name="Δ_1222002_ΣΟΥΛΙΟΥ">'Π122_ΗΠΕΙΡ'!$D$38:$G$38</definedName>
    <definedName name="Δ_1222003_ΦΙΛΙΑΤΩΝ">'Π122_ΗΠΕΙΡ'!$D$40:$F$40</definedName>
    <definedName name="Δ_1222101_ΠΡΕΒΕΖΑΣ">'Π122_ΗΠΕΙΡ'!$D$46:$G$46</definedName>
    <definedName name="Δ_1222102_ΖΗΡΟΥ">'Π122_ΗΠΕΙΡ'!$D$48:$H$48</definedName>
    <definedName name="Δ_1222103_ΠΑΡΓΑΣ">'Π122_ΗΠΕΙΡ'!$D$50:$F$50</definedName>
    <definedName name="Δ_2312201_ΛΑΡΙΣΑΙΩΝ">'Π231_ΘΕΣΣΑ'!$D$4:$G$4</definedName>
    <definedName name="Δ_2312202_ΑΓΙΑΣ">'Π231_ΘΕΣΣΑ'!$D$6:$H$6</definedName>
    <definedName name="Δ_2312203_ΕΛΑΣΣΟΝΑΣ">'Π231_ΘΕΣΣΑ'!$D$8:$M$8</definedName>
    <definedName name="Δ_2312204_ΚΙΛΕΛΕΡ">'Π231_ΘΕΣΣΑ'!$D$10:$I$10</definedName>
    <definedName name="Δ_2312205_ΤΕΜΠΩΝ">'Π231_ΘΕΣΣΑ'!$D$12:$I$12</definedName>
    <definedName name="Δ_2312206_ΤΥΡΝΑΒΟΥ">'Π231_ΘΕΣΣΑ'!$D$14:$F$14</definedName>
    <definedName name="Δ_2312207_ΦΑΡΣΑΛΩΝ">'Π231_ΘΕΣΣΑ'!$D$16:$H$16</definedName>
    <definedName name="Δ_2312301_ΚΑΡΔΙΤΣΑΣ">'Π231_ΘΕΣΣΑ'!$D$22:$I$22</definedName>
    <definedName name="Δ_2312302_ΑΡΓΙΘΕΑΣ">'Π231_ΘΕΣΣΑ'!$D$24:$G$24</definedName>
    <definedName name="Δ_2312303_ΛΙΜΝΗΣ_ΠΛΑΣΤΗΡΑ">'Π231_ΘΕΣΣΑ'!$D$26:$F$26</definedName>
    <definedName name="Δ_2312304_ΜΟΥΖΑΚΙΟΥ">'Π231_ΘΕΣΣΑ'!$D$28:$G$28</definedName>
    <definedName name="Δ_2312305_ΠΑΛΑΜΑ">'Π231_ΘΕΣΣΑ'!$D$30:$G$30</definedName>
    <definedName name="Δ_2312306_ΣΟΦΑΔΩΝ">'Π231_ΘΕΣΣΑ'!$D$32:$I$32</definedName>
    <definedName name="Δ_2312401_ΒΟΛΟΥ">'Π231_ΘΕΣΣΑ'!$D$38:$M$38</definedName>
    <definedName name="Δ_2312402_ΑΛΜΥΡΟΥ">'Π231_ΘΕΣΣΑ'!$D$40:$H$40</definedName>
    <definedName name="Δ_2312403_ΖΑΓΟΡΑΣ_ΜΟΥΡΕΣΙΟΥ">'Π231_ΘΕΣΣΑ'!$D$42:$F$42</definedName>
    <definedName name="Δ_2312404_ΝΟΤΙΟΥ_ΠΗΛΙΟΥ">'Π231_ΘΕΣΣΑ'!$D$44:$I$44</definedName>
    <definedName name="Δ_2312405_ΡΗΓΑ_ΦΕΡΑΙΟΥ">'Π231_ΘΕΣΣΑ'!$D$46:$G$46</definedName>
    <definedName name="Δ_2312501_ΣΚΙΑΘΟΥ">'Π231_ΘΕΣΣΑ'!$D$52</definedName>
    <definedName name="Δ_2312502_ΑΛΟΝΝΗΣΟΥ">'Π231_ΘΕΣΣΑ'!$D$53</definedName>
    <definedName name="Δ_2312503_ΣΚΟΠΕΛΟΥ">'Π231_ΘΕΣΣΑ'!$D$54</definedName>
    <definedName name="Δ_2322701_ΛΑΜΙΕΩΝ">'Π232_ΣΤΕΡΕΛΛ'!$E$4:$J$4</definedName>
    <definedName name="Δ_2322702_ΑΜΦΙΚΛΕΙΑΣ_ΕΛΑΤΕΙΑΣ">'Π232_ΣΤΕΡΕΛΛ'!$E$6:$H$6</definedName>
    <definedName name="Δ_2322703_ΔΟΜΟΚΟΥ">'Π232_ΣΤΕΡΕΛΛ'!$E$8:$H$8</definedName>
    <definedName name="Δ_2322704_ΛΟΚΡΩΝ">'Π232_ΣΤΕΡΕΛΛ'!$E$10:$I$10</definedName>
    <definedName name="Δ_2322705_ΜΑΚΡΑΚΩΜΗΣ">'Π232_ΣΤΕΡΕΛΛ'!$E$12:$I$12</definedName>
    <definedName name="Δ_2322706_ΜΩΛΟΥ_ΑΓΙΟΥ__ΚΩΝΣΤΑΝΤΙΝΟΥ">'Π232_ΣΤΕΡΕΛΛ'!$E$14:$H$14</definedName>
    <definedName name="Δ_2322707_ΣΤΥΛΙΔΟΣ">'Π232_ΣΤΕΡΕΛΛ'!$E$16:$H$16</definedName>
    <definedName name="Δ_2322801_ΛΕΒΑΔΕΩΝ">'Π232_ΣΤΕΡΕΛΛ'!$E$22:$J$22</definedName>
    <definedName name="Δ_2322802_ΑΛΙΑΡΤΟΥ">'Π232_ΣΤΕΡΕΛΛ'!$E$24:$G$24</definedName>
    <definedName name="Δ_2322803_ΔΙΣΤΟΜΟΥ_ΑΡΑΧΟΒΑΣ_ΑΝΤΙΚΥΡΑΣ">'Π232_ΣΤΕΡΕΛΛ'!$E$26:$H$26</definedName>
    <definedName name="Δ_2322804_ΘΗΒΑΙΩΝ">'Π232_ΣΤΕΡΕΛΛ'!$E$28:$I$28</definedName>
    <definedName name="Δ_2322805_ΟΡΧΟΜΕΝΟΥ">'Π232_ΣΤΕΡΕΛΛ'!$E$30:$G$30</definedName>
    <definedName name="Δ_2322806_ΤΑΝΑΓΡΑΣ">'Π232_ΣΤΕΡΕΛΛ'!$E$32:$I$32</definedName>
    <definedName name="Δ_2322901_ΧΑΛΚΙΔΕΩΝ">'Π232_ΣΤΕΡΕΛΛ'!$E$38:$J$38</definedName>
    <definedName name="Δ_2322902_ΔΙΡΦΥΩΝ_ΜΕΣΣΑΠΙΩΝ">'Π232_ΣΤΕΡΕΛΛ'!$E$40:$G$40</definedName>
    <definedName name="Δ_2322903_ΕΡΕΤΡΙΑΣ">'Π232_ΣΤΕΡΕΛΛ'!$E$42:$G$42</definedName>
    <definedName name="Δ_2322904_ΙΣΤΙΑΙΑΣ_ΑΙΔΗΨΟΥ">'Π232_ΣΤΕΡΕΛΛ'!$E$44:$J$44</definedName>
    <definedName name="Δ_2322905_ΚΑΡΥΣΤΟΥ">'Π232_ΣΤΕΡΕΛΛ'!$E$46:$I$46</definedName>
    <definedName name="Δ_2322906_ΚΥΜΗΣ_ΑΛΙΒΕΡΙΟΥ">'Π232_ΣΤΕΡΕΛΛ'!$E$48:$J$48</definedName>
    <definedName name="Δ_2322907_ΜΑΝΤΟΥΔΙΟΥ_ΛΙΜΝΗΣ_ΑΓΙΑΣ_ΑΝΝΑΣ">'Π232_ΣΤΕΡΕΛΛ'!$E$50:$H$50</definedName>
    <definedName name="Δ_2322908_ΣΚΥΡΟΥ">'Π232_ΣΤΕΡΕΛΛ'!$E$52</definedName>
    <definedName name="Δ_2323001_ΚΑΡΠΕΝΗΣΙΟΥ">'Π232_ΣΤΕΡΕΛΛ'!$E$58:$K$58</definedName>
    <definedName name="Δ_2323002_ΑΓΡΑΦΩΝ">'Π232_ΣΤΕΡΕΛΛ'!$E$60:$J$60</definedName>
    <definedName name="Δ_2323101_ΔΕΛΦΩΝ">'Π232_ΣΤΕΡΕΛΛ'!$E$66:$M$66</definedName>
    <definedName name="Δ_2323102_ΔΩΡΙΔΟΣ">'Π232_ΣΤΕΡΕΛΛ'!$E$68:$I$68</definedName>
    <definedName name="Δ_2413201_ΚΕΡΚΥΡΑΣ">'Π241_ΙΟΝΙΩΝ'!$D$4:$S$4</definedName>
    <definedName name="Δ_2413202_ΠΑΞΩΝ">'Π241_ΙΟΝΙΩΝ'!$D$6</definedName>
    <definedName name="Δ_2413301_ΖΑΚΥΝΘΟΥ">'Π241_ΙΟΝΙΩΝ'!$D$12:$J$12</definedName>
    <definedName name="Δ_2413401_ΙΘΑΚΗΣ">'Π241_ΙΟΝΙΩΝ'!$D$18</definedName>
    <definedName name="Δ_2413501_ΚΕΦΑΛΟΝΙΑΣ">'Π241_ΙΟΝΙΩΝ'!$D$24:$L$24</definedName>
    <definedName name="Δ_2413601_ΛΕΥΚΑΔΑΣ">'Π241_ΙΟΝΙΩΝ'!$D$30:$K$30</definedName>
    <definedName name="Δ_2413602_ΜΕΓΑΝΗΣΙΟΥ">'Π241_ΙΟΝΙΩΝ'!$D$32</definedName>
    <definedName name="Δ_2423701_ΠΑΤΡΕΩΝ">'Π242_ΔΥΤΕΛΛ'!$D$4:$I$4</definedName>
    <definedName name="Δ_2423702_ΑΙΓΙΑΛΕΙΑΣ">'Π242_ΔΥΤΕΛΛ'!$D$6:$J$6</definedName>
    <definedName name="Δ_2423703_ΔΥΤΙΚΗΣ_ΑΧΑΙΑΣ">'Π242_ΔΥΤΕΛΛ'!$D$8:$H$8</definedName>
    <definedName name="Δ_2423704_ΕΡΥΜΑΝΘΟΥ">'Π242_ΔΥΤΕΛΛ'!$D$10:$H$10</definedName>
    <definedName name="Δ_2423705_ΚΑΛΑΒΡΥΤΩΝ">'Π242_ΔΥΤΕΛΛ'!$D$12:$H$12</definedName>
    <definedName name="Δ_2423801_ΙΕΡΑΣ_ΠΟΛΗΣ_ΜΕΣΟΛΟΓΓΙΟΥ">'Π242_ΔΥΤΕΛΛ'!$D$18:$G$18</definedName>
    <definedName name="Δ_2423802_ΑΚΤΙΟΥ_ΒΟΝΙΤΣΑΣ">'Π242_ΔΥΤΕΛΛ'!$D$20:$G$20</definedName>
    <definedName name="Δ_2423803_ΑΓΡΙΝΙΟΥ">'Π242_ΔΥΤΕΛΛ'!$D$22:$N$22</definedName>
    <definedName name="Δ_2423804_ΑΜΦΙΛΟΧΙΑΣ">'Π242_ΔΥΤΕΛΛ'!$D$24:$G$24</definedName>
    <definedName name="Δ_2423805_ΘΕΡΜΟΥ">'Π242_ΔΥΤΕΛΛ'!$D$26</definedName>
    <definedName name="Δ_2423806_ΝΑΥΠΑΚΤΙΑΣ">'Π242_ΔΥΤΕΛΛ'!$D$27:$J$27</definedName>
    <definedName name="Δ_2423807_ΞΗΡΟΜΕΡΟΥ">'Π242_ΔΥΤΕΛΛ'!$D$29:$G$29</definedName>
    <definedName name="Δ_2423901_ΠΥΡΓΟΥ">'Π242_ΔΥΤΕΛΛ'!$D$35:$H$35</definedName>
    <definedName name="Δ_2423902_ΗΛΙΔΑΣ">'Π242_ΔΥΤΕΛΛ'!$D$37:$F$37</definedName>
    <definedName name="Δ_2423903_ΑΝΔΡΑΒΙΔΑΣ_ΚΥΛΛΗΝΗΣ">'Π242_ΔΥΤΕΛΛ'!$D$39:$H$39</definedName>
    <definedName name="Δ_2423904_ΑΝΔΡΙΤΣΑΙΝΑΣ_ΚΡΕΣΤΕΝΩΝ">'Π242_ΔΥΤΕΛΛ'!$D$41:$G$41</definedName>
    <definedName name="Δ_2423905_ΑΡΧΑΙΑΣ_ΟΛΥΜΠΙΑΣ">'Π242_ΔΥΤΕΛΛ'!$D$43:$H$43</definedName>
    <definedName name="Δ_2423906_ΖΑΧΑΡΩΣ">'Π242_ΔΥΤΕΛΛ'!$D$45:$F$45</definedName>
    <definedName name="Δ_2423907_ΠΗΝΕΙΟΥ">'Π242_ΔΥΤΕΛΛ'!$D$47:$G$47</definedName>
    <definedName name="Δ_2434001_ΤΡΙΠΟΛΗΣ">'Π243_ΠΕΛΟΠ'!$D$4:$L$4</definedName>
    <definedName name="Δ_2434002_ΒΟΡΕΙΑΣ_ΚΥΝΟΥΡΙΑΣ">'Π243_ΠΕΛΟΠ'!$D$6</definedName>
    <definedName name="Δ_2434003_ΓΟΡΤΥΝΙΑΣ">'Π243_ΠΕΛΟΠ'!$D$7:$L$7</definedName>
    <definedName name="Δ_2434004_ΜΕΓΑΛΟΠΟΛΗΣ">'Π243_ΠΕΛΟΠ'!$D$9:$G$9</definedName>
    <definedName name="Δ_2434005_ΝΟΤΙΑΣ_ΚΥΝΟΥΡΙΑΣ">'Π243_ΠΕΛΟΠ'!$D$11:$G$11</definedName>
    <definedName name="Δ_2434101_ΝΑΥΠΛΙΕΩΝ">'Π243_ΠΕΛΟΠ'!$D$17:$H$17</definedName>
    <definedName name="Δ_2434102_ΑΡΓΟΥΣ_ΜΥΚΗΝΩΝ">'Π243_ΠΕΛΟΠ'!$D$19:$L$19</definedName>
    <definedName name="Δ_2434103_ΕΠΙΔΑΥΡΟΥ">'Π243_ΠΕΛΟΠ'!$D$21:$F$21</definedName>
    <definedName name="Δ_2434104_ΕΡΜΙΟΝΙΔΑΣ">'Π243_ΠΕΛΟΠ'!$D$23:$F$23</definedName>
    <definedName name="Δ_2434201_ΚΟΡΙΝΘΙΩΝ">'Π243_ΠΕΛΟΠ'!$D$29:$I$29</definedName>
    <definedName name="Δ_2434202_ΒΕΛΟΥ_ΒΟΧΑΣ">'Π243_ΠΕΛΟΠ'!$D$31:$F$31</definedName>
    <definedName name="Δ_2434203_ΛΟΥΤΡΑΚΙΟΥ_ΑΓΙΩΝ_ΘΕΟΔΩΡΩΝ">'Π243_ΠΕΛΟΠ'!$D$33:$F$33</definedName>
    <definedName name="Δ_2434204_ΝΕΜΕΑΣ">'Π243_ΠΕΛΟΠ'!$D$35</definedName>
    <definedName name="Δ_2434205_ΞΥΛΟΚΑΣΤΡΟΥ_ΕΥΡΩΣΤΙΝΗΣ">'Π243_ΠΕΛΟΠ'!$D$36:$F$36</definedName>
    <definedName name="Δ_2434206_ΣΙΚΥΩΝΙΩΝ">'Π243_ΠΕΛΟΠ'!$D$38:$G$38</definedName>
    <definedName name="Δ_2434301_ΣΠΑΡΤΗΣ">'Π243_ΠΕΛΟΠ'!$D$44:$K$44</definedName>
    <definedName name="Δ_2434302_ΑΝΑΤΟΛΙΚΗΣ_ΜΑΝΗΣ">'Π243_ΠΕΛΟΠ'!$D$46:$H$46</definedName>
    <definedName name="Δ_2434303_ΕΛΑΦΟΝΗΣΟΥ">'Π243_ΠΕΛΟΠ'!$D$48</definedName>
    <definedName name="Δ_2434304_ΕΥΡΩΤΑ">'Π243_ΠΕΛΟΠ'!$D$49:$I$49</definedName>
    <definedName name="Δ_2434305_ΜΟΝΕΜΒΑΣΙΑΣ">'Π243_ΠΕΛΟΠ'!$D$51:$I$51</definedName>
    <definedName name="Δ_2434401_ΚΑΛΑΜΑΤΑΣ">'Π243_ΠΕΛΟΠ'!$D$57:$H$57</definedName>
    <definedName name="Δ_2434402_ΔΥΤΙΚΗΣ_ΜΑΝΗΣ">'Π243_ΠΕΛΟΠ'!$D$59:$F$59</definedName>
    <definedName name="Δ_2434403_ΜΕΣΣΗΝΗΣ">'Π243_ΠΕΛΟΠ'!$D$61:$L$61</definedName>
    <definedName name="Δ_2434404_ΟΙΧΑΛΙΑΣ">'Π243_ΠΕΛΟΠ'!$D$63:$I$63</definedName>
    <definedName name="Δ_2434405_ΠΥΛΟΥ_ΝΕΣΤΟΡΟΣ">'Π243_ΠΕΛΟΠ'!$D$65:$J$65</definedName>
    <definedName name="Δ_2434406_ΤΡΙΦΥΛΙΑΣ">'Π243_ΠΕΛΟΠ'!$D$67:$J$67</definedName>
    <definedName name="Δ_3514501_ΑΘΗΝΑΙΩΝ">'Π351_ΑΤΤΙΚ'!$D$4</definedName>
    <definedName name="Δ_3514502_ΒΥΡΩΝΟΣ">'Π351_ΑΤΤΙΚ'!$D$5</definedName>
    <definedName name="Δ_3514503_ΓΑΛΑΤΣΙΟΥ">'Π351_ΑΤΤΙΚ'!$D$6</definedName>
    <definedName name="Δ_3514504_ΔΑΦΝΗΣ_ΥΜΗΤΤΟΥ">'Π351_ΑΤΤΙΚ'!$D$7:$F$7</definedName>
    <definedName name="Δ_3514505_ΖΩΓΡΑΦΟΥ">'Π351_ΑΤΤΙΚ'!$D$9</definedName>
    <definedName name="Δ_3514506_ΗΛΙΟΥΠΟΛΕΩΣ">'Π351_ΑΤΤΙΚ'!$D$10</definedName>
    <definedName name="Δ_3514507_ΚΑΙΣΑΡΙΑΝΗΣ">'Π351_ΑΤΤΙΚ'!$D$11</definedName>
    <definedName name="Δ_3514508_ΦΙΛΑΔΕΛΦΕΙΑΣ_ΧΑΛΚΗΔΟΝΟΣ">'Π351_ΑΤΤΙΚ'!$D$12:$F$12</definedName>
    <definedName name="Δ_3514601_ΑΜΑΡΟΥΣΙΟΥ">'Π351_ΑΤΤΙΚ'!$D$18</definedName>
    <definedName name="Δ_3514602_ΑΓΙΑΣ_ΠΑΡΑΣΚΕΥΗΣ">'Π351_ΑΤΤΙΚ'!$D$19</definedName>
    <definedName name="Δ_3514603_ΒΡΙΛΗΣΣΙΩΝ">'Π351_ΑΤΤΙΚ'!$D$20</definedName>
    <definedName name="Δ_3514604_ΗΡΑΚΛΕΙΟΥ">'Π351_ΑΤΤΙΚ'!$D$21</definedName>
    <definedName name="Δ_3514605_ΚΗΦΙΣΙΑΣ">'Π351_ΑΤΤΙΚ'!$D$22:$G$22</definedName>
    <definedName name="Δ_3514606_ΛΥΚΟΒΡΥΣΗΣ_ΠΕΥΚΗΣ">'Π351_ΑΤΤΙΚ'!$D$24:$F$24</definedName>
    <definedName name="Δ_3514607_ΜΕΤΑΜΟΡΦΩΣΕΩΣ">'Π351_ΑΤΤΙΚ'!$D$26</definedName>
    <definedName name="Δ_3514608_ΝΕΑΣ_ΙΩΝΙΑΣ">'Π351_ΑΤΤΙΚ'!$D$27</definedName>
    <definedName name="Δ_3514609_ΠΑΠΑΓΟΥ_ΧΟΛΑΡΓΟΥ">'Π351_ΑΤΤΙΚ'!$D$28:$F$28</definedName>
    <definedName name="Δ_3514610_ΠΕΝΤΕΛΗΣ">'Π351_ΑΤΤΙΚ'!$D$30:$G$30</definedName>
    <definedName name="Δ_3514611_ΦΙΛΟΘΕΗΣ_ΨΥΧΙΚΟΥ">'Π351_ΑΤΤΙΚ'!$D$32:$G$32</definedName>
    <definedName name="Δ_3514612_ΧΑΛΑΝΔΡΙΟΥ">'Π351_ΑΤΤΙΚ'!$D$34</definedName>
    <definedName name="Δ_3514701_ΠΕΡΙΣΤΕΡΙΟΥ">'Π351_ΑΤΤΙΚ'!$D$40</definedName>
    <definedName name="Δ_3514702_ΑΓΙΑΣ_ΒΑΡΒΑΡΑΣ">'Π351_ΑΤΤΙΚ'!$D$41</definedName>
    <definedName name="Δ_3514703_ΑΓΙΩΝ_ΑΝΑΡΓΥΡΩΝ_ΚΑΜΑΤΕΡΟΥ">'Π351_ΑΤΤΙΚ'!$D$42:$F$42</definedName>
    <definedName name="Δ_3514704_ΑΙΓΑΛΕΩ">'Π351_ΑΤΤΙΚ'!$D$44</definedName>
    <definedName name="Δ_3514705_ΙΛΙΟΥ">'Π351_ΑΤΤΙΚ'!$D$45</definedName>
    <definedName name="Δ_3514706_ΠΕΤΡΟΥΠΟΛΕΩΣ">'Π351_ΑΤΤΙΚ'!$D$46</definedName>
    <definedName name="Δ_3514707_ΧΑΙΔΑΡΙΟΥ">'Π351_ΑΤΤΙΚ'!$D$47</definedName>
    <definedName name="Δ_3514801_ΚΑΛΛΙΘΕΑΣ">'Π351_ΑΤΤΙΚ'!$D$53</definedName>
    <definedName name="Δ_3514802_ΑΓΙΟΥ_ΔΗΜΗΤΡΙΟΥ">'Π351_ΑΤΤΙΚ'!$D$54</definedName>
    <definedName name="Δ_3514803_ΑΛΙΜΟΥ">'Π351_ΑΤΤΙΚ'!$D$55</definedName>
    <definedName name="Δ_3514804_ΓΛΥΦΑΔΑΣ">'Π351_ΑΤΤΙΚ'!$D$56</definedName>
    <definedName name="Δ_3514805_ΕΛΛΗΝΙΚΟΥ_ΑΡΓΥΡΟΥΠΟΛΗΣ">'Π351_ΑΤΤΙΚ'!$D$57:$F$57</definedName>
    <definedName name="Δ_3514806_ΜΟΣΧΑΤΟΥ_ΤΑΥΡΟΥ">'Π351_ΑΤΤΙΚ'!$D$59:$F$59</definedName>
    <definedName name="Δ_3514807_ΝΕΑΣ_ΣΜΥΡΝΗΣ">'Π351_ΑΤΤΙΚ'!$D$61</definedName>
    <definedName name="Δ_3514808_ΠΑΛΑΙΟΥ_ΦΑΛΗΡΟΥ">'Π351_ΑΤΤΙΚ'!$D$62</definedName>
    <definedName name="Δ_3514901_ΑΧΑΡΝΩΝ">'Π351_ΑΤΤΙΚ'!$D$68:$F$68</definedName>
    <definedName name="Δ_3514902_ΒΑΡΗΣ_ΒΟΥΛΑΣ_ΒΟΥΛΙΑΓΜΕΝΗΣ">'Π351_ΑΤΤΙΚ'!$D$70:$G$70</definedName>
    <definedName name="Δ_3514903_ΔΙΟΝΥΣΟΥ">'Π351_ΑΤΤΙΚ'!$D$72:$K$72</definedName>
    <definedName name="Δ_3514904_ΚΡΩΠΙΑΣ">'Π351_ΑΤΤΙΚ'!$D$74</definedName>
    <definedName name="Δ_3514905_ΛΑΥΡΕΩΤΙΚΗΣ">'Π351_ΑΤΤΙΚ'!$D$75:$G$75</definedName>
    <definedName name="Δ_3514906_ΜΑΡΑΘΩΝΟΣ">'Π351_ΑΤΤΙΚ'!$D$77:$H$77</definedName>
    <definedName name="Δ_3514907_ΜΑΡΚΟΠΟΥΛΟΥ_ΜΕΣΟΓΑΙΑΣ">'Π351_ΑΤΤΙΚ'!$D$79</definedName>
    <definedName name="Δ_3514908_ΠΑΙΑΝΙΑΣ">'Π351_ΑΤΤΙΚ'!$D$80:$F$80</definedName>
    <definedName name="Δ_3514909_ΠΑΛΛΗΝΗΣ">'Π351_ΑΤΤΙΚ'!$D$82:$G$82</definedName>
    <definedName name="Δ_3514910_ΡΑΦΗΝΑΣ_ΠΙΚΕΡΜΙΟΥ">'Π351_ΑΤΤΙΚ'!$D$84:$F$84</definedName>
    <definedName name="Δ_3514911_ΣΑΡΩΝΙΚΟΥ">'Π351_ΑΤΤΙΚ'!$D$86:$I$86</definedName>
    <definedName name="Δ_3514912_ΣΠΑΤΩΝ_ΑΡΤΕΜΙΔΟΣ">'Π351_ΑΤΤΙΚ'!$D$88:$F$88</definedName>
    <definedName name="Δ_3514913_ΩΡΩΠΟΥ">'Π351_ΑΤΤΙΚ'!$D$90:$M$90</definedName>
    <definedName name="Δ_3515001_ΕΛΕΥΣΙΝΑΣ">'Π351_ΑΤΤΙΚ'!$D$96:$F$96</definedName>
    <definedName name="Δ_3515002_ΑΣΠΡΟΠΥΡΓΟΥ">'Π351_ΑΤΤΙΚ'!$D$98</definedName>
    <definedName name="Δ_3515003_ΜΑΝΔΡΑΣ_ΕΙΔΥΛΛΙΑΣ">'Π351_ΑΤΤΙΚ'!$D$99:$H$99</definedName>
    <definedName name="Δ_3515004_ΜΕΓΑΡΕΩΝ">'Π351_ΑΤΤΙΚ'!$D$101:$F$101</definedName>
    <definedName name="Δ_3515005_ΦΥΛΗΣ">'Π351_ΑΤΤΙΚ'!$D$103:$G$103</definedName>
    <definedName name="Δ_3515101_ΠΕΙΡΑΙΩΣ">'Π351_ΑΤΤΙΚ'!$D$109</definedName>
    <definedName name="Δ_3515102_ΚΕΡΑΤΣΙΝΙΟΥ_ΔΡΑΠΕΤΣΩΝΑΣ">'Π351_ΑΤΤΙΚ'!$D$110:$F$110</definedName>
    <definedName name="Δ_3515103_ΚΟΡΥΔΑΛΛΟΥ">'Π351_ΑΤΤΙΚ'!$D$112</definedName>
    <definedName name="Δ_3515104_ΝΙΚΑΙΑΣ_ΑΓΙΟΥ_ΙΩΑΝΝΗ_ΡΕΝΤΗ">'Π351_ΑΤΤΙΚ'!$D$113:$F$113</definedName>
    <definedName name="Δ_3515105_ΠΕΡΑΜΑΤΟΣ">'Π351_ΑΤΤΙΚ'!$D$115</definedName>
    <definedName name="Δ_3515201_ΣΑΛΑΜΙΝΟΣ">'Π351_ΑΤΤΙΚ'!$D$121:$F$121</definedName>
    <definedName name="Δ_3515202_ΥΔΡΑΣ">'Π351_ΑΤΤΙΚ'!$D$123</definedName>
    <definedName name="Δ_3515203_ΑΓΚΙΣΤΡΙΟΥ">'Π351_ΑΤΤΙΚ'!$D$124</definedName>
    <definedName name="Δ_3515204_ΑΙΓΙΝΑΣ">'Π351_ΑΤΤΙΚ'!$D$125</definedName>
    <definedName name="Δ_3515205_ΚΥΘΗΡΩΝ">'Π351_ΑΤΤΙΚ'!$D$126:$F$126</definedName>
    <definedName name="Δ_3515206_ΠΟΡΟΥ">'Π351_ΑΤΤΙΚ'!$D$128</definedName>
    <definedName name="Δ_3515207_ΣΠΕΤΣΩΝ">'Π351_ΑΤΤΙΚ'!$D$129</definedName>
    <definedName name="Δ_3515208_ΤΡΟΙΖΗΝΙΑΣ">'Π351_ΑΤΤΙΚ'!$D$130:$F$130</definedName>
    <definedName name="Δ_4615301_ΛΕΣΒΟΥ">'Π461_ΒΟΡΕΙΟΥ'!$E$4:$R$4</definedName>
    <definedName name="Δ_4615401_ΙΚΑΡΙΑΣ">'Π461_ΒΟΡΕΙΟΥ'!$E$10:$H$10</definedName>
    <definedName name="Δ_4615402_ΦΟΥΡΝΩΝ_ΚΟΡΣΕΩΝ">'Π461_ΒΟΡΕΙΟΥ'!$E$12</definedName>
    <definedName name="Δ_4615501_ΛΗΜΝΟΥ">'Π461_ΒΟΡΕΙΟΥ'!$E$18:$I$18</definedName>
    <definedName name="Δ_4615502_ΕΥΣΤΡΑΤΙΟΥ">'Π461_ΒΟΡΕΙΟΥ'!$E$20</definedName>
    <definedName name="Δ_4615601_ΣΑΜΟΥ">'Π461_ΒΟΡΕΙΟΥ'!$E$26:$I$26</definedName>
    <definedName name="Δ_4615701_ΧΙΟΥ">'Π461_ΒΟΡΕΙΟΥ'!$E$32:$M$32</definedName>
    <definedName name="Δ_4615702_ΟΙΝΟΥΣΣΩΝ">'Π461_ΒΟΡΕΙΟΥ'!$E$34</definedName>
    <definedName name="Δ_4615703_ΨΑΡΩΝ">'Π461_ΒΟΡΕΙΟΥ'!$E$35</definedName>
    <definedName name="Δ_4625801_ΣΥΡΟΥ_ΕΡΜΟΥΠΟΛΗΣ">'Π462_ΝΟΤΙΟΥ'!$D$4:$G$4</definedName>
    <definedName name="Δ_4625901_ΑΝΔΡΟΥ">'Π462_ΝΟΤΙΟΥ'!$D$10:$G$10</definedName>
    <definedName name="Δ_4626001_ΘΗΡΑΣ">'Π462_ΝΟΤΙΟΥ'!$D$16:$F$16</definedName>
    <definedName name="Δ_4626002_ΑΝΑΦΗΣ">'Π462_ΝΟΤΙΟΥ'!$D$18</definedName>
    <definedName name="Δ_4626003_ΙΗΤΩΝ">'Π462_ΝΟΤΙΟΥ'!$D$19</definedName>
    <definedName name="Δ_4626004_ΣΙΚΙΝΟΥ">'Π462_ΝΟΤΙΟΥ'!$D$20</definedName>
    <definedName name="Δ_4626005_ΦΟΛΕΓΑΝΔΡΟΥ">'Π462_ΝΟΤΙΟΥ'!$D$21</definedName>
    <definedName name="Δ_4626101_ΚΑΛΥΜΝΙΩΝ">'Π462_ΝΟΤΙΟΥ'!$D$26</definedName>
    <definedName name="Δ_4626102_ΑΓΑΘΟΝΗΣΙΟΥ">'Π462_ΝΟΤΙΟΥ'!$D$27</definedName>
    <definedName name="Δ_4626103_ΑΣΤΥΠΑΛΑΙΑΣ">'Π462_ΝΟΤΙΟΥ'!$D$28</definedName>
    <definedName name="Δ_4626104_ΛΕΙΨΩΝ">'Π462_ΝΟΤΙΟΥ'!$D$29</definedName>
    <definedName name="Δ_4626105_ΛΕΡΟΥ">'Π462_ΝΟΤΙΟΥ'!$D$30</definedName>
    <definedName name="Δ_4626106_ΠΑΤΜΟΥ">'Π462_ΝΟΤΙΟΥ'!$D$31</definedName>
    <definedName name="Δ_4626201_ΚΑΡΠΑΘΟΥ">'Π462_ΝΟΤΙΟΥ'!$D$37:$F$37</definedName>
    <definedName name="Δ_4626202_ΚΑΣΟΥ">'Π462_ΝΟΤΙΟΥ'!$D$39</definedName>
    <definedName name="Δ_4626301_ΚΕΑΣ">'Π462_ΝΟΤΙΟΥ'!$D$45</definedName>
    <definedName name="Δ_4626302_ΚΥΘΝΟΥ">'Π462_ΝΟΤΙΟΥ'!$D$46</definedName>
    <definedName name="Δ_4626401_ΚΩ">'Π462_ΝΟΤΙΟΥ'!$D$51:$G$51</definedName>
    <definedName name="Δ_4626402_ΝΙΣΥΡΟΥ">'Π462_ΝΟΤΙΟΥ'!$D$53</definedName>
    <definedName name="Δ_4626501_ΜΗΛΟΥ">'Π462_ΝΟΤΙΟΥ'!$D$59</definedName>
    <definedName name="Δ_4626502_ΚΙΜΩΛΟΥ">'Π462_ΝΟΤΙΟΥ'!$D$60</definedName>
    <definedName name="Δ_4626503_ΣΕΡΙΦΟΥ">'Π462_ΝΟΤΙΟΥ'!$D$61</definedName>
    <definedName name="Δ_4626504_ΣΙΦΝΟΥ">'Π462_ΝΟΤΙΟΥ'!$D$62</definedName>
    <definedName name="Δ_4626601_ΜΥΚΟΝΟΥ">'Π462_ΝΟΤΙΟΥ'!$D$67</definedName>
    <definedName name="Δ_4626701_ΑΜΟΡΓΟΥ">'Π462_ΝΟΤΙΟΥ'!$D$73</definedName>
    <definedName name="Δ_4626702_ΝΑΞΟΥ_ΚΑΙ_ΜΙΚΡΩΝ_ΚΥΚΛΑΔΩΝ">'Π462_ΝΟΤΙΟΥ'!$D$74:$J$74</definedName>
    <definedName name="Δ_4626801_ΠΑΡΟΥ">'Π462_ΝΟΤΙΟΥ'!$D$80</definedName>
    <definedName name="Δ_4626802_ΑΝΤΙΠΑΡΟΥ">'Π462_ΝΟΤΙΟΥ'!$D$81</definedName>
    <definedName name="Δ_4626901_ΡΟΔΟΥ">'Π462_ΝΟΤΙΟΥ'!$D$87:$N$87</definedName>
    <definedName name="Δ_4626902_ΜΕΓΙΣΤΗΣ">'Π462_ΝΟΤΙΟΥ'!$D$89</definedName>
    <definedName name="Δ_4626903_ΣΥΜΗΣ">'Π462_ΝΟΤΙΟΥ'!$D$90</definedName>
    <definedName name="Δ_4626904_ΤΗΛΟΥ">'Π462_ΝΟΤΙΟΥ'!$D$91</definedName>
    <definedName name="Δ_4626905_ΧΑΛΚΗΣ">'Π462_ΝΟΤΙΟΥ'!$D$92</definedName>
    <definedName name="Δ_4627001_ΤΗΝΟΥ">'Π462_ΝΟΤΙΟΥ'!$D$98:$G$98</definedName>
    <definedName name="Δ_4717101_ΗΡΑΚΛΕΙΟΥ">'Π471_ΚΡΗΤΗΣ'!$D$3:$I$3</definedName>
    <definedName name="Δ_4717102_ΑΡΧΑΝΩΝ_ΑΣΤΕΡΟΥΣΙΩΝ">'Π471_ΚΡΗΤΗΣ'!$D$5:$G$5</definedName>
    <definedName name="Δ_4717103_ΒΙΑΝΝΟΥ">'Π471_ΚΡΗΤΗΣ'!$D$7</definedName>
    <definedName name="Δ_4717104_ΓΟΡΤΥΝΑΣ">'Π471_ΚΡΗΤΗΣ'!$D$8:$H$8</definedName>
    <definedName name="Δ_4717105_ΜΑΛΕΒΙΖΙΟΥ">'Π471_ΚΡΗΤΗΣ'!$D$10:$G$10</definedName>
    <definedName name="Δ_4717106_ΜΙΝΩΑ_ΠΕΔΙΑΔΑΣ">'Π471_ΚΡΗΤΗΣ'!$D$12:$G$12</definedName>
    <definedName name="Δ_4717107_ΦΑΙΣΤΟΥ">'Π471_ΚΡΗΤΗΣ'!$D$14:$G$14</definedName>
    <definedName name="Δ_4717108_ΧΕΡΣΟΝΗΣΟΥ">'Π471_ΚΡΗΤΗΣ'!$D$16:$H$16</definedName>
    <definedName name="Δ_4717201_ΑΓΙΟΥ_ΝΙΚΟΛΑΟΥ">'Π471_ΚΡΗΤΗΣ'!$D$22:$G$22</definedName>
    <definedName name="Δ_4717202_ΙΕΡΑΠΕΤΡΑΣ">'Π471_ΚΡΗΤΗΣ'!$D$24:$F$24</definedName>
    <definedName name="Δ_4717203_ΟΡΟΠΕΔΙΟΥ_ΛΑΣΙΘΙΟΥ">'Π471_ΚΡΗΤΗΣ'!$D$26</definedName>
    <definedName name="Δ_4717204_ΣΗΤΕΙΑΣ">'Π471_ΚΡΗΤΗΣ'!$D$27:$G$27</definedName>
    <definedName name="Δ_4717301_ΡΕΘΥΜΝΗΣ">'Π471_ΚΡΗΤΗΣ'!$D$34:$H$34</definedName>
    <definedName name="Δ_4717302_ΑΓΙΟΥ_ΒΑΣΙΛΕΙΟΥ">'Π471_ΚΡΗΤΗΣ'!$D$36:$F$36</definedName>
    <definedName name="Δ_4717303_ΑΜΑΡΙΟΥ">'Π471_ΚΡΗΤΗΣ'!$D$38:$F$38</definedName>
    <definedName name="Δ_4717304_ΑΝΩΓΕΙΩΝ">'Π471_ΚΡΗΤΗΣ'!$D$40</definedName>
    <definedName name="Δ_4717305_ΜΥΛΟΠΟΤΑΜΟΥ">'Π471_ΚΡΗΤΗΣ'!$D$41:$G$41</definedName>
    <definedName name="Δ_4717401_ΧΑΝΙΩΝ">'Π471_ΚΡΗΤΗΣ'!$D$47:$K$47</definedName>
    <definedName name="Δ_4717402_ΑΠΟΚΟΡΩΝΟΥ">'Π471_ΚΡΗΤΗΣ'!$D$49:$J$49</definedName>
    <definedName name="Δ_4717403_ΓΑΥΔΟΥ">'Π471_ΚΡΗΤΗΣ'!$D$51</definedName>
    <definedName name="Δ_4717404_ΚΑΝΤΑΝΟΥ_ΣΕΛΙΝΟΥ">'Π471_ΚΡΗΤΗΣ'!$D$52:$G$52</definedName>
    <definedName name="Δ_4717405_ΚΙΣΣΑΜΟΥ">'Π471_ΚΡΗΤΗΣ'!$D$54:$G$54</definedName>
    <definedName name="Δ_4717406_ΠΛΑΤΑΝΙΑ">'Π471_ΚΡΗΤΗΣ'!$D$56:$H$56</definedName>
    <definedName name="Δ_4717407_ΣΦΑΚΙΩΝ">'Π471_ΚΡΗΤΗΣ'!$D$58</definedName>
    <definedName name="ΔΕ_111010101_ΚΟΜΟΤΗΝΗΣ">'Π111_ΑΝΜΑΚΘΡΑΚ'!$E$4</definedName>
    <definedName name="ΔΕ_111010102_ΑΙΓΕΙΡΟΥ">'Π111_ΑΝΜΑΚΘΡΑΚ'!$F$4</definedName>
    <definedName name="ΔΕ_111010103_Ν.ΣΙΔΗΡΟΧΩΡΙΟΥ">'Π111_ΑΝΜΑΚΘΡΑΚ'!$G$4</definedName>
    <definedName name="ΔΕ_111010201_ΦΙΛΛΥΡΑΣ">'Π111_ΑΝΜΑΚΘΡΑΚ'!$E$6</definedName>
    <definedName name="ΔΕ_111010202_ΑΡΡΙΑΝΩΝ">'Π111_ΑΝΜΑΚΘΡΑΚ'!$F$6</definedName>
    <definedName name="ΔΕ_111010203_ΚΕΧΡΟΥ">'Π111_ΑΝΜΑΚΘΡΑΚ'!$G$6</definedName>
    <definedName name="ΔΕ_111010204_ΟΡΓΑΝΗΣ">'Π111_ΑΝΜΑΚΘΡΑΚ'!$H$6</definedName>
    <definedName name="ΔΕ_111010301_ΙΑΣΜΟΥ">'Π111_ΑΝΜΑΚΘΡΑΚ'!$E$8</definedName>
    <definedName name="ΔΕ_111010302_ΑΜΑΞΑΔΩΝ">'Π111_ΑΝΜΑΚΘΡΑΚ'!$F$8</definedName>
    <definedName name="ΔΕ_111010303_ΣΩΣΤΟΥ">'Π111_ΑΝΜΑΚΘΡΑΚ'!$G$8</definedName>
    <definedName name="ΔΕ_111010401_ΣΑΠΩΝ">'Π111_ΑΝΜΑΚΘΡΑΚ'!$E$10</definedName>
    <definedName name="ΔΕ_111010402_ΜΑΡΩΝΕΙΑΣ">'Π111_ΑΝΜΑΚΘΡΑΚ'!$F$10</definedName>
    <definedName name="ΔΕ_111020101_ΔΡΑΜΑΣ">'Π111_ΑΝΜΑΚΘΡΑΚ'!$E$16</definedName>
    <definedName name="ΔΕ_111020102_ΣΙΔΗΡΟΝΕΡΟΥ">'Π111_ΑΝΜΑΚΘΡΑΚ'!$F$16</definedName>
    <definedName name="ΔΕ_111020201_ΚΑΛΑΜΠΑΚΙΟΥ">'Π111_ΑΝΜΑΚΘΡΑΚ'!$E$18</definedName>
    <definedName name="ΔΕ_111020202_ΔΟΞΑΤΟΥ">'Π111_ΑΝΜΑΚΘΡΑΚ'!$F$18</definedName>
    <definedName name="ΔΕ_111020401_ΠΑΡΑΝΕΣΤΙΟΥ">'Π111_ΑΝΜΑΚΘΡΑΚ'!$E$21</definedName>
    <definedName name="ΔΕ_111020402_ΝΙΚΗΦΟΡΟΥ">'Π111_ΑΝΜΑΚΘΡΑΚ'!$F$21</definedName>
    <definedName name="ΔΕ_111020501_ΠΡΟΣΟΤΣΑΝΗΣ">'Π111_ΑΝΜΑΚΘΡΑΚ'!$E$23</definedName>
    <definedName name="ΔΕ_111020502_ΣΙΤΑΓΡΩΝ">'Π111_ΑΝΜΑΚΘΡΑΚ'!$F$23</definedName>
    <definedName name="ΔΕ_111030101_ΑΛΕΞΑΝΔΡΟΥΠΟΛΗΣ">'Π111_ΑΝΜΑΚΘΡΑΚ'!$E$30</definedName>
    <definedName name="ΔΕ_111030102_ΤΡΑΙΑΝΟΥΠΟΛΗΣ">'Π111_ΑΝΜΑΚΘΡΑΚ'!$F$30</definedName>
    <definedName name="ΔΕ_111030103_ΦΕΡΩΝ">'Π111_ΑΝΜΑΚΘΡΑΚ'!$G$30</definedName>
    <definedName name="ΔΕ_111030201_ΔΙΔΥΜΟΤΕΙΧΟΥ">'Π111_ΑΝΜΑΚΘΡΑΚ'!$E$32</definedName>
    <definedName name="ΔΕ_111030202_ΜΕΤΑΞΑΔΩΝ">'Π111_ΑΝΜΑΚΘΡΑΚ'!$F$32</definedName>
    <definedName name="ΔΕ_111030301_ΟΡΕΣΤΙΑΔΟΣ">'Π111_ΑΝΜΑΚΘΡΑΚ'!$E$34</definedName>
    <definedName name="ΔΕ_111030302_ΒΥΣΣΑΣ">'Π111_ΑΝΜΑΚΘΡΑΚ'!$F$34</definedName>
    <definedName name="ΔΕ_111030303_ΚΥΠΡΙΝΟΥ">'Π111_ΑΝΜΑΚΘΡΑΚ'!$G$34</definedName>
    <definedName name="ΔΕ_111030304_ΤΡΙΓΩΝΟΥ">'Π111_ΑΝΜΑΚΘΡΑΚ'!$H$34</definedName>
    <definedName name="ΔΕ_111030501_ΣΟΥΦΛΙΟΥ">'Π111_ΑΝΜΑΚΘΡΑΚ'!$E$37</definedName>
    <definedName name="ΔΕ_111030502_ΟΡΦΕΑ">'Π111_ΑΝΜΑΚΘΡΑΚ'!$F$37</definedName>
    <definedName name="ΔΕ_111030503_ΤΥΧΕΡΟΥ">'Π111_ΑΝΜΑΚΘΡΑΚ'!$G$37</definedName>
    <definedName name="ΔΕ_111050101_ΚΑΒΑΛΑΣ">'Π111_ΑΝΜΑΚΘΡΑΚ'!$E$52</definedName>
    <definedName name="ΔΕ_111050102_ΦΙΛΙΠΠΩΝ">'Π111_ΑΝΜΑΚΘΡΑΚ'!$F$52</definedName>
    <definedName name="ΔΕ_111050201_ΧΡΥΣΟΥΠΟΛΗΣ">'Π111_ΑΝΜΑΚΘΡΑΚ'!$E$54</definedName>
    <definedName name="ΔΕ_111050202_ΚΕΡΑΜΩΤΗΣ">'Π111_ΑΝΜΑΚΘΡΑΚ'!$F$54</definedName>
    <definedName name="ΔΕ_111050203_ΟΡΕΙΝΟΥ">'Π111_ΑΝΜΑΚΘΡΑΚ'!$G$54</definedName>
    <definedName name="ΔΕ_111050301_ΕΛΕΥΘΕΡΟΥΠΟΛΗΣ">'Π111_ΑΝΜΑΚΘΡΑΚ'!$E$56</definedName>
    <definedName name="ΔΕ_111050302_ΕΛΕΥΘΕΡΩΝ">'Π111_ΑΝΜΑΚΘΡΑΚ'!$F$56</definedName>
    <definedName name="ΔΕ_111050303_ΟΡΦΑΝΟΥ">'Π111_ΑΝΜΑΚΘΡΑΚ'!$G$56</definedName>
    <definedName name="ΔΕ_111050304_ΠΑΓΓΑΙΟΥ">'Π111_ΑΝΜΑΚΘΡΑΚ'!$H$56</definedName>
    <definedName name="ΔΕ_111050305_ΠΙΕΡΕΩΝ">'Π111_ΑΝΜΑΚΘΡΑΚ'!$I$56</definedName>
    <definedName name="ΔΕ_111060101_ΞΑΝΘΗΣ">'Π111_ΑΝΜΑΚΘΡΑΚ'!$E$62</definedName>
    <definedName name="ΔΕ_111060102_ΣΤΑΥΡΟΥΠΟΛΗΣ">'Π111_ΑΝΜΑΚΘΡΑΚ'!$F$62</definedName>
    <definedName name="ΔΕ_111060201_ΒΙΣΤΩΝΙΔΟΣ">'Π111_ΑΝΜΑΚΘΡΑΚ'!$E$64</definedName>
    <definedName name="ΔΕ_111060202_ΑΒΔΗΡΩΝ">'Π111_ΑΝΜΑΚΘΡΑΚ'!$F$64</definedName>
    <definedName name="ΔΕ_111060203_ΣΕΛΕΡΟΥ">'Π111_ΑΝΜΑΚΘΡΑΚ'!$G$64</definedName>
    <definedName name="ΔΕ_111060301_ΜΥΚΗΣ">'Π111_ΑΝΜΑΚΘΡΑΚ'!$E$66</definedName>
    <definedName name="ΔΕ_111060302_ΘΕΡΜΩΝ">'Π111_ΑΝΜΑΚΘΡΑΚ'!$F$66</definedName>
    <definedName name="ΔΕ_111060303_ΚΟΤΥΛΗΣ">'Π111_ΑΝΜΑΚΘΡΑΚ'!$G$66</definedName>
    <definedName name="ΔΕ_111060304_ΣΑΤΡΩΝ">'Π111_ΑΝΜΑΚΘΡΑΚ'!$H$66</definedName>
    <definedName name="ΔΕ_112070101_ΘΕΣΣΑΛΟΝΙΚΗΣ">'Π112_ΚΕΝΤΡΜΑΚ'!$E$5</definedName>
    <definedName name="ΔΕ_112070102_ΤΡΙΑΝΔΡΙΑΣ">'Π112_ΚΕΝΤΡΜΑΚ'!$F$5</definedName>
    <definedName name="ΔΕ_112070201_ΑΜΠΕΛΟΚΗΠΩΝ">'Π112_ΚΕΝΤΡΜΑΚ'!$E$7</definedName>
    <definedName name="ΔΕ_112070202_ΜΕΝΕΜΕΝΗΣ">'Π112_ΚΕΝΤΡΜΑΚ'!$F$7</definedName>
    <definedName name="ΔΕ_112070301_ΡΕΝΤΙΝΑΣ">'Π112_ΚΕΝΤΡΜΑΚ'!$E$9</definedName>
    <definedName name="ΔΕ_112070302_ΑΓΙΟΥ_ΓΕΩΡΓΙΟΥ">'Π112_ΚΕΝΤΡΜΑΚ'!$F$9</definedName>
    <definedName name="ΔΕ_112070303_ΑΠΟΛΛΩΝΙΑΣ">'Π112_ΚΕΝΤΡΜΑΚ'!$G$9</definedName>
    <definedName name="ΔΕ_112070304_ΑΡΕΘΟΥΣΑΣ">'Π112_ΚΕΝΤΡΜΑΚ'!$H$9</definedName>
    <definedName name="ΔΕ_112070305_ΕΓΝΑΤΙΑΣ">'Π112_ΚΕΝΤΡΜΑΚ'!$I$9</definedName>
    <definedName name="ΔΕ_112070306_ΜΑΔΥΤΟΥ">'Π112_ΚΕΝΤΡΜΑΚ'!$J$9</definedName>
    <definedName name="ΔΕ_112070401_ΕΧΕΔΩΡΟΥ">'Π112_ΚΕΝΤΡΜΑΚ'!$E$11</definedName>
    <definedName name="ΔΕ_112070402_ΑΞΙΟΥ">'Π112_ΚΕΝΤΡΜΑΚ'!$F$11</definedName>
    <definedName name="ΔΕ_112070403_ΧΑΛΑΣΤΡΑΣ">'Π112_ΚΕΝΤΡΜΑΚ'!$G$11</definedName>
    <definedName name="ΔΕ_112070501_ΘΕΡΜΑΙΚΟΥ">'Π112_ΚΕΝΤΡΜΑΚ'!$E$13</definedName>
    <definedName name="ΔΕ_112070502_ΕΠΑΝΟΜΗΣ">'Π112_ΚΕΝΤΡΜΑΚ'!$F$13</definedName>
    <definedName name="ΔΕ_112070503_ΜΗΧΑΝΙΩΝΑΣ">'Π112_ΚΕΝΤΡΜΑΚ'!$G$13</definedName>
    <definedName name="ΔΕ_112070601_ΘΕΡΜΗΣ">'Π112_ΚΕΝΤΡΜΑΚ'!$E$15</definedName>
    <definedName name="ΔΕ_112070602_ΒΑΣΙΛΙΚΩΝ">'Π112_ΚΕΝΤΡΜΑΚ'!$F$15</definedName>
    <definedName name="ΔΕ_112070603_ΜΙΚΡΑΣ">'Π112_ΚΕΝΤΡΜΑΚ'!$G$15</definedName>
    <definedName name="ΔΕ_112070801_ΕΥΟΣΜΟΥ">'Π112_ΚΕΝΤΡΜΑΚ'!$E$18</definedName>
    <definedName name="ΔΕ_112070802_ΕΛΕΥΘΕΡΙΟΥ_ΚΟΡΔΕΛΙΟΥ">'Π112_ΚΕΝΤΡΜΑΚ'!$F$18</definedName>
    <definedName name="ΔΕ_112070901_ΛΑΓΚΑΔΑ">'Π112_ΚΕΝΤΡΜΑΚ'!$E$20</definedName>
    <definedName name="ΔΕ_112070902_ΑΣΣΗΡΟΥ">'Π112_ΚΕΝΤΡΜΑΚ'!$F$20</definedName>
    <definedName name="ΔΕ_112070903_ΒΕΡΤΙΣΚΟΥ">'Π112_ΚΕΝΤΡΜΑΚ'!$G$20</definedName>
    <definedName name="ΔΕ_112070904_ΚΑΛΛΙΝΔΟΙΩΝ">'Π112_ΚΕΝΤΡΜΑΚ'!$H$20</definedName>
    <definedName name="ΔΕ_112070905_ΚΟΡΩΝΕΙΑΣ">'Π112_ΚΕΝΤΡΜΑΚ'!$I$20</definedName>
    <definedName name="ΔΕ_112070906_ΛΑΧΑΝΑ">'Π112_ΚΕΝΤΡΜΑΚ'!$J$20</definedName>
    <definedName name="ΔΕ_112070907_ΣΟΧΟΥ">'Π112_ΚΕΝΤΡΜΑΚ'!$K$20</definedName>
    <definedName name="ΔΕ_112071001_ΣΥΚΕΩΝ">'Π112_ΚΕΝΤΡΜΑΚ'!$E$22</definedName>
    <definedName name="ΔΕ_112071002_ΑΓΙΟΥ_ΠΑΥΛΟΥ">'Π112_ΚΕΝΤΡΜΑΚ'!$F$22</definedName>
    <definedName name="ΔΕ_112071003_ΝΕΑΠΟΛΕΩΣ">'Π112_ΚΕΝΤΡΜΑΚ'!$G$22</definedName>
    <definedName name="ΔΕ_112071004_ΠΕΥΚΩΝ">'Π112_ΚΕΝΤΡΜΑΚ'!$H$22</definedName>
    <definedName name="ΔΕ_112071101_ΣΤΑΥΡΟΥΠΟΛΕΩΣ">'Π112_ΚΕΝΤΡΜΑΚ'!$E$24</definedName>
    <definedName name="ΔΕ_112071102_ΕΥΚΑΡΠΙΑΣ">'Π112_ΚΕΝΤΡΜΑΚ'!$F$24</definedName>
    <definedName name="ΔΕ_112071103_ΠΟΛΙΧΝΗΣ">'Π112_ΚΕΝΤΡΜΑΚ'!$G$24</definedName>
    <definedName name="ΔΕ_112071201_ΠΑΝΟΡΑΜΑΤΟΣ">'Π112_ΚΕΝΤΡΜΑΚ'!$E$26</definedName>
    <definedName name="ΔΕ_112071202_ΠΥΛΑΙΑΣ">'Π112_ΚΕΝΤΡΜΑΚ'!$F$26</definedName>
    <definedName name="ΔΕ_112071203_ΧΟΡΤΙΑΤΗ">'Π112_ΚΕΝΤΡΜΑΚ'!$G$26</definedName>
    <definedName name="ΔΕ_112071301_ΚΟΥΦΑΛΙΩΝ">'Π112_ΚΕΝΤΡΜΑΚ'!$E$28</definedName>
    <definedName name="ΔΕ_112071302_ΑΓΙΟΥ_ΑΘΑΝΑΣΙΟΥ">'Π112_ΚΕΝΤΡΜΑΚ'!$F$28</definedName>
    <definedName name="ΔΕ_112071303_ΧΑΛΚΗΔΟΝΟΣ">'Π112_ΚΕΝΤΡΜΑΚ'!$G$28</definedName>
    <definedName name="ΔΕ_112071401_ΩΡΑΙΟΚΑΣΤΡΟΥ">'Π112_ΚΕΝΤΡΜΑΚ'!$E$30</definedName>
    <definedName name="ΔΕ_112071402_ΚΑΛΛΙΘΕΑΣ">'Π112_ΚΕΝΤΡΜΑΚ'!$F$30</definedName>
    <definedName name="ΔΕ_112071403_ΜΥΓΔΟΝΙΑΣ">'Π112_ΚΕΝΤΡΜΑΚ'!$G$30</definedName>
    <definedName name="ΔΕ_112080101_ΒΕΡΟΙΑΣ">'Π112_ΚΕΝΤΡΜΑΚ'!$E$36</definedName>
    <definedName name="ΔΕ_112080102_ΑΠΟΣΤΟΛΟΥ_ΠΑΥΛΟΥ">'Π112_ΚΕΝΤΡΜΑΚ'!$F$36</definedName>
    <definedName name="ΔΕ_112080103_ΒΕΡΓΙΝΑΣ">'Π112_ΚΕΝΤΡΜΑΚ'!$G$36</definedName>
    <definedName name="ΔΕ_112080104_ΔΟΒΡΑ">'Π112_ΚΕΝΤΡΜΑΚ'!$H$36</definedName>
    <definedName name="ΔΕ_112080105_ΜΑΚΕΔΟΝΙΔΟΣ">'Π112_ΚΕΝΤΡΜΑΚ'!$I$36</definedName>
    <definedName name="ΔΕ_112080201_ΑΛΕΞΑΝΔΡΕΙΑΣ">'Π112_ΚΕΝΤΡΜΑΚ'!$E$38</definedName>
    <definedName name="ΔΕ_112080202_ΑΝΤΙΓΟΝΙΔΩΝ">'Π112_ΚΕΝΤΡΜΑΚ'!$F$38</definedName>
    <definedName name="ΔΕ_112080203_ΜΕΛΙΚΗΣ">'Π112_ΚΕΝΤΡΜΑΚ'!$G$38</definedName>
    <definedName name="ΔΕ_112080204_ΠΛΑΤΕΟΣ">'Π112_ΚΕΝΤΡΜΑΚ'!$H$38</definedName>
    <definedName name="ΔΕ_112080301_ΝΑΟΥΣΑΣ">'Π112_ΚΕΝΤΡΜΑΚ'!$E$40</definedName>
    <definedName name="ΔΕ_112080302_ΑΝΘΕΜΙΩΝ">'Π112_ΚΕΝΤΡΜΑΚ'!$F$40</definedName>
    <definedName name="ΔΕ_112080303_ΕΙΡΗΝΟΥΠΟΛΗΣ">'Π112_ΚΕΝΤΡΜΑΚ'!$G$40</definedName>
    <definedName name="ΔΕ_112090101_ΚΙΛΚΙΣ">'Π112_ΚΕΝΤΡΜΑΚ'!$E$46</definedName>
    <definedName name="ΔΕ_112090102_ΓΑΛΛΙΚΟΥ">'Π112_ΚΕΝΤΡΜΑΚ'!$F$46</definedName>
    <definedName name="ΔΕ_112090103_ΔΟΙΡΑΝΗΣ">'Π112_ΚΕΝΤΡΜΑΚ'!$G$46</definedName>
    <definedName name="ΔΕ_112090104_ΚΡΟΥΣΣΩΝ">'Π112_ΚΕΝΤΡΜΑΚ'!$H$46</definedName>
    <definedName name="ΔΕ_112090105_ΜΟΥΡΙΩΝ">'Π112_ΚΕΝΤΡΜΑΚ'!$I$46</definedName>
    <definedName name="ΔΕ_112090106_ΠΙΚΡΟΛΙΜΝΗΣ">'Π112_ΚΕΝΤΡΜΑΚ'!$J$46</definedName>
    <definedName name="ΔΕ_112090107_ΧΕΡΣΟΥ">'Π112_ΚΕΝΤΡΜΑΚ'!$K$46</definedName>
    <definedName name="ΔΕ_112090201_ΠΟΛΥΚΑΣΤΡΟΥ">'Π112_ΚΕΝΤΡΜΑΚ'!$E$48</definedName>
    <definedName name="ΔΕ_112090202_ΑΞΙΟΥΠΟΛΗΣ">'Π112_ΚΕΝΤΡΜΑΚ'!$F$48</definedName>
    <definedName name="ΔΕ_112090203_ΓΟΥΜΕΝΙΣΣΑΣ">'Π112_ΚΕΝΤΡΜΑΚ'!$G$48</definedName>
    <definedName name="ΔΕ_112090204_ΕΥΡΩΠΟΥ">'Π112_ΚΕΝΤΡΜΑΚ'!$H$48</definedName>
    <definedName name="ΔΕ_112090205_ΛΙΒΑΔΙΩΝ">'Π112_ΚΕΝΤΡΜΑΚ'!$I$48</definedName>
    <definedName name="ΔΕ_112100101_ΕΔΕΣΣΑΣ">'Π112_ΚΕΝΤΡΜΑΚ'!$E$55</definedName>
    <definedName name="ΔΕ_112100102_ΒΕΓΟΡΙΤΙΔΑΣ">'Π112_ΚΕΝΤΡΜΑΚ'!$F$55</definedName>
    <definedName name="ΔΕ_112100201_ΑΡΙΔΑΙΑΣ">'Π112_ΚΕΝΤΡΜΑΚ'!$E$57</definedName>
    <definedName name="ΔΕ_112100202_ΕΞΑΠΛΑΤΑΝΟΥ">'Π112_ΚΕΝΤΡΜΑΚ'!$F$57</definedName>
    <definedName name="ΔΕ_112100301_ΓΙΑΝΝΙΤΣΩΝ">'Π112_ΚΕΝΤΡΜΑΚ'!$E$59</definedName>
    <definedName name="ΔΕ_112100302_ΚΡΥΑΣ_ΒΡΥΣΗΣ">'Π112_ΚΕΝΤΡΜΑΚ'!$F$59</definedName>
    <definedName name="ΔΕ_112100303_ΚΥΡΡΟΥ">'Π112_ΚΕΝΤΡΜΑΚ'!$G$59</definedName>
    <definedName name="ΔΕ_112100304_ΜΕΓΑΛΟΥ_ΑΛΕΞΑΝΔΡΟΥ">'Π112_ΚΕΝΤΡΜΑΚ'!$H$59</definedName>
    <definedName name="ΔΕ_112100305_ΠΕΛΛΑΣ">'Π112_ΚΕΝΤΡΜΑΚ'!$I$59</definedName>
    <definedName name="ΔΕ_112100401_ΣΚΥΔΡΑΣ">'Π112_ΚΕΝΤΡΜΑΚ'!$E$61</definedName>
    <definedName name="ΔΕ_112100402_ΜΕΝΗΙΔΟΣ">'Π112_ΚΕΝΤΡΜΑΚ'!$F$61</definedName>
    <definedName name="ΔΕ_112110101_ΚΑΤΕΡΙΝΗΣ">'Π112_ΚΕΝΤΡΜΑΚ'!$E$67</definedName>
    <definedName name="ΔΕ_112110102_ΕΛΑΦΙΝΑΣ">'Π112_ΚΕΝΤΡΜΑΚ'!$F$67</definedName>
    <definedName name="ΔΕ_112110103_ΚΟΡΙΝΟΥ">'Π112_ΚΕΝΤΡΜΑΚ'!$G$67</definedName>
    <definedName name="ΔΕ_112110104_ΠΑΡΑΛΙΑΣ">'Π112_ΚΕΝΤΡΜΑΚ'!$H$67</definedName>
    <definedName name="ΔΕ_112110105_ΠΕΤΡΑΣ">'Π112_ΚΕΝΤΡΜΑΚ'!$I$67</definedName>
    <definedName name="ΔΕ_112110106_ΠΙΕΡΙΩΝ">'Π112_ΚΕΝΤΡΜΑΚ'!$J$67</definedName>
    <definedName name="ΔΕ_112110201_ΛΙΤΟΧΩΡΟΥ">'Π112_ΚΕΝΤΡΜΑΚ'!$E$69</definedName>
    <definedName name="ΔΕ_112110202_ΑΝΑΤΟΛΙΚΟΥ_ΟΛΥΜΠΟΥ">'Π112_ΚΕΝΤΡΜΑΚ'!$F$69</definedName>
    <definedName name="ΔΕ_112110203_ΔΙΟΥ">'Π112_ΚΕΝΤΡΜΑΚ'!$G$69</definedName>
    <definedName name="ΔΕ_112110301_ΑΙΓΙΝΙΟΥ">'Π112_ΚΕΝΤΡΜΑΚ'!$E$71</definedName>
    <definedName name="ΔΕ_112110302_ΚΟΛΙΝΔΡΟΥ">'Π112_ΚΕΝΤΡΜΑΚ'!$F$71</definedName>
    <definedName name="ΔΕ_112110303_ΜΕΘΩΝΗΣ">'Π112_ΚΕΝΤΡΜΑΚ'!$G$71</definedName>
    <definedName name="ΔΕ_112110304_ΠΥΔΝΑΣ">'Π112_ΚΕΝΤΡΜΑΚ'!$H$71</definedName>
    <definedName name="ΔΕ_112120101_ΣΕΡΡΩΝ">'Π112_ΚΕΝΤΡΜΑΚ'!$E$77</definedName>
    <definedName name="ΔΕ_112120102_ΑΝΩ_ΒΡΟΝΤΟΥΣ">'Π112_ΚΕΝΤΡΜΑΚ'!$F$77</definedName>
    <definedName name="ΔΕ_112120103_ΚΑΠΕΤΑΝ_ΜΗΤΡΟΥΣΙΟΥ">'Π112_ΚΕΝΤΡΜΑΚ'!$G$77</definedName>
    <definedName name="ΔΕ_112120104_ΛΕΥΚΩΝΑ">'Π112_ΚΕΝΤΡΜΑΚ'!$H$77</definedName>
    <definedName name="ΔΕ_112120105_ΟΡΕΙΝΗΣ">'Π112_ΚΕΝΤΡΜΑΚ'!$I$77</definedName>
    <definedName name="ΔΕ_112120106_ΣΚΟΥΤΑΡΕΩΣ">'Π112_ΚΕΝΤΡΜΑΚ'!$J$77</definedName>
    <definedName name="ΔΕ_112120201_ΡΟΔΟΛΙΒΟΥΣ">'Π112_ΚΕΝΤΡΜΑΚ'!$E$79</definedName>
    <definedName name="ΔΕ_112120202_ΑΜΦΙΠΟΛΗΣ">'Π112_ΚΕΝΤΡΜΑΚ'!$F$79</definedName>
    <definedName name="ΔΕ_112120203_ΚΟΡΜΙΣΤΑΣ">'Π112_ΚΕΝΤΡΜΑΚ'!$G$79</definedName>
    <definedName name="ΔΕ_112120204_ΠΡΩΤΗΣ">'Π112_ΚΕΝΤΡΜΑΚ'!$H$79</definedName>
    <definedName name="ΔΕ_112120301_ΝΙΓΡΙΤΗΣ">'Π112_ΚΕΝΤΡΜΑΚ'!$E$81</definedName>
    <definedName name="ΔΕ_112120302_ΑΧΙΝΟΥ">'Π112_ΚΕΝΤΡΜΑΚ'!$F$81</definedName>
    <definedName name="ΔΕ_112120303_ΒΙΣΑΛΤΙΑΣ">'Π112_ΚΕΝΤΡΜΑΚ'!$G$81</definedName>
    <definedName name="ΔΕ_112120304_ΤΡΑΓΙΛΟΥ">'Π112_ΚΕΝΤΡΜΑΚ'!$H$81</definedName>
    <definedName name="ΔΕ_112120401_ΕΜΜΑΝΟΥΗΛ_ΠΑΠΠΑ">'Π112_ΚΕΝΤΡΜΑΚ'!$E$83</definedName>
    <definedName name="ΔΕ_112120402_ΣΤΡΥΜΩΝΑ">'Π112_ΚΕΝΤΡΜΑΚ'!$F$83</definedName>
    <definedName name="ΔΕ_112120501_ΗΡΑΚΛΕΙΑΣ">'Π112_ΚΕΝΤΡΜΑΚ'!$E$85</definedName>
    <definedName name="ΔΕ_112120502_ΣΚΟΤΟΥΣΣΗΣ">'Π112_ΚΕΝΤΡΜΑΚ'!$F$85</definedName>
    <definedName name="ΔΕ_112120503_ΣΤΡΥΜΟΝΙΚΟΥ">'Π112_ΚΕΝΤΡΜΑΚ'!$G$85</definedName>
    <definedName name="ΔΕ_112120601_ΝΕΑΣ_ΖΙΧΝΗΣ">'Π112_ΚΕΝΤΡΜΑΚ'!$E$87</definedName>
    <definedName name="ΔΕ_112120602_ΑΛΙΣΤΡΑΤΗΣ">'Π112_ΚΕΝΤΡΜΑΚ'!$F$87</definedName>
    <definedName name="ΔΕ_112120701_ΣΙΔΗΡΟΚΑΣΤΡΟΥ">'Π112_ΚΕΝΤΡΜΑΚ'!$E$89</definedName>
    <definedName name="ΔΕ_112120702_ΑΓΚΙΣΤΡΟΥ">'Π112_ΚΕΝΤΡΜΑΚ'!$F$89</definedName>
    <definedName name="ΔΕ_112120703_ΑΧΛΑΔΟΧΩΡΙΟΥ">'Π112_ΚΕΝΤΡΜΑΚ'!$G$89</definedName>
    <definedName name="ΔΕ_112120704_ΚΕΡΚΙΝΗΣ">'Π112_ΚΕΝΤΡΜΑΚ'!$H$89</definedName>
    <definedName name="ΔΕ_112120705_ΠΕΤΡΙΤΣΙΟΥ">'Π112_ΚΕΝΤΡΜΑΚ'!$I$89</definedName>
    <definedName name="ΔΕ_112120706_ΠΡΟΜΑΧΩΝΟΣ">'Π112_ΚΕΝΤΡΜΑΚ'!$J$89</definedName>
    <definedName name="ΔΕ_112130101_ΠΟΛΥΓΥΡΟΥ">'Π112_ΚΕΝΤΡΜΑΚ'!$E$95</definedName>
    <definedName name="ΔΕ_112130102_ΑΝΘΕΜΟΥΝΤΑ">'Π112_ΚΕΝΤΡΜΑΚ'!$F$95</definedName>
    <definedName name="ΔΕ_112130103_ΖΕΡΒΟΧΩΡΙΩΝ">'Π112_ΚΕΝΤΡΜΑΚ'!$G$95</definedName>
    <definedName name="ΔΕ_112130104_ΟΡΜΥΛΙΑΣ">'Π112_ΚΕΝΤΡΜΑΚ'!$H$95</definedName>
    <definedName name="ΔΕ_112130201_ΣΤΑΓΙΡΩΝΙ_ΑΚΑΝΘΟΥ">'Π112_ΚΕΝΤΡΜΑΚ'!$E$97</definedName>
    <definedName name="ΔΕ_112130202_ΑΡΝΑΙΑΣ">'Π112_ΚΕΝΤΡΜΑΚ'!$F$97</definedName>
    <definedName name="ΔΕ_112130203_ΠΑΝΑΓΙΑΣ">'Π112_ΚΕΝΤΡΜΑΚ'!$G$97</definedName>
    <definedName name="ΔΕ_112130301_ΚΑΣΣΑΝΔΡΑΣ">'Π112_ΚΕΝΤΡΜΑΚ'!$E$99</definedName>
    <definedName name="ΔΕ_112130302_ΠΑΛΛΗΝΗΣ">'Π112_ΚΕΝΤΡΜΑΚ'!$F$99</definedName>
    <definedName name="ΔΕ_112130401_ΜΟΥΔΑΝΙΩΝ">'Π112_ΚΕΝΤΡΜΑΚ'!$E$101</definedName>
    <definedName name="ΔΕ_112130402_ΚΑΛΛΙΚΡΑΤΕΙΑΣ">'Π112_ΚΕΝΤΡΜΑΚ'!$F$101</definedName>
    <definedName name="ΔΕ_112130403_ΤΡΙΓΛΙΑΣ">'Π112_ΚΕΝΤΡΜΑΚ'!$G$101</definedName>
    <definedName name="ΔΕ_112130501_ΣΙΘΩΝΙΑΣ">'Π112_ΚΕΝΤΡΜΑΚ'!$E$103</definedName>
    <definedName name="ΔΕ_112130502_ΤΟΡΩΝΗΣ">'Π112_ΚΕΝΤΡΜΑΚ'!$F$103</definedName>
    <definedName name="ΔΕ_121140101_ΚΟΖΑΝΗΣ">'Π121_ΔΥΤΜΑΚ'!$E$5</definedName>
    <definedName name="ΔΕ_121140102_ΑΙΑΝΗΣ">'Π121_ΔΥΤΜΑΚ'!$F$5</definedName>
    <definedName name="ΔΕ_121140103_ΔΗΜΗΤΡΙΟΥ_ΥΨΗΛΑΝΤΗ">'Π121_ΔΥΤΜΑΚ'!$G$5</definedName>
    <definedName name="ΔΕ_121140104_ΕΛΙΜΕΙΑΣ">'Π121_ΔΥΤΜΑΚ'!$H$5</definedName>
    <definedName name="ΔΕ_121140105_ΕΛΛΗΣΠΟΝΤΟΥ">'Π121_ΔΥΤΜΑΚ'!$I$5</definedName>
    <definedName name="ΔΕ_121140201_ΝΕΑΠΟΛΗΣ">'Π121_ΔΥΤΜΑΚ'!$E$7</definedName>
    <definedName name="ΔΕ_121140202_ΑΣΚΙΟΥ">'Π121_ΔΥΤΜΑΚ'!$F$7</definedName>
    <definedName name="ΔΕ_121140203_ΠΕΝΤΑΛΟΦΟΥ">'Π121_ΔΥΤΜΑΚ'!$G$7</definedName>
    <definedName name="ΔΕ_121140204_ΣΙΑΤΙΣΤΑΣ">'Π121_ΔΥΤΜΑΚ'!$H$7</definedName>
    <definedName name="ΔΕ_121140205_ΤΣΟΤΥΛΙΟΥ">'Π121_ΔΥΤΜΑΚ'!$I$7</definedName>
    <definedName name="ΔΕ_121140301_ΠΤΟΛΕΜΑΙΔΑΣ">'Π121_ΔΥΤΜΑΚ'!$E$9</definedName>
    <definedName name="ΔΕ_121140302_ΑΓΙΑΣ_ΠΑΡΑΣΚΕΥΗΣ">'Π121_ΔΥΤΜΑΚ'!$F$9</definedName>
    <definedName name="ΔΕ_121140303_ΒΕΡΜΙΟΥ">'Π121_ΔΥΤΜΑΚ'!$G$9</definedName>
    <definedName name="ΔΕ_121140304_ΒΛΑΣΤΗΣ">'Π121_ΔΥΤΜΑΚ'!$H$9</definedName>
    <definedName name="ΔΕ_121140305_ΜΟΥΡΙΚΙΟΥ">'Π121_ΔΥΤΜΑΚ'!$I$9</definedName>
    <definedName name="ΔΕ_121140401_ΣΕΡΒΙΩΝ">'Π121_ΔΥΤΜΑΚ'!$E$11</definedName>
    <definedName name="ΔΕ_121140402_ΒΕΛΒΕΝΤΟΥ">'Π121_ΔΥΤΜΑΚ'!$F$11</definedName>
    <definedName name="ΔΕ_121140403_ΚΑΜΒΟΥΝΙΩΝ">'Π121_ΔΥΤΜΑΚ'!$G$11</definedName>
    <definedName name="ΔΕ_121140404_ΛΙΒΑΔΕΡΟΥ">'Π121_ΔΥΤΜΑΚ'!$H$11</definedName>
    <definedName name="ΔΕ_121150101_ΓΡΕΒΕΝΩΝ">'Π121_ΔΥΤΜΑΚ'!$E$17</definedName>
    <definedName name="ΔΕ_121150102_ΑΒΔΕΛΛΑΣ">'Π121_ΔΥΤΜΑΚ'!$F$17</definedName>
    <definedName name="ΔΕ_121150103_ΑΓΙΟΥ_ΚΟΣΜΑ">'Π121_ΔΥΤΜΑΚ'!$G$17</definedName>
    <definedName name="ΔΕ_121150104_ΒΕΝΤΖΙΟΥ">'Π121_ΔΥΤΜΑΚ'!$H$17</definedName>
    <definedName name="ΔΕ_121150105_ΓΟΡΓΙΑΝΗΣ">'Π121_ΔΥΤΜΑΚ'!$I$17</definedName>
    <definedName name="ΔΕ_121150106_ΔΟΤΣΙΚΟΥ">'Π121_ΔΥΤΜΑΚ'!$J$17</definedName>
    <definedName name="ΔΕ_121150107_ΗΡΑΚΛΕΩΤΩΝ">'Π121_ΔΥΤΜΑΚ'!$K$17</definedName>
    <definedName name="ΔΕ_121150108_ΘΕΟΔΩΡΟΥ_ΖΙΑΚΑ">'Π121_ΔΥΤΜΑΚ'!$L$17</definedName>
    <definedName name="ΔΕ_121150109_ΜΕΣΟΛΟΥΡΙΟΥ">'Π121_ΔΥΤΜΑΚ'!$M$17</definedName>
    <definedName name="ΔΕ_121150110_ΠΕΡΙΒΟΛΙΟΥ">'Π121_ΔΥΤΜΑΚ'!$N$17</definedName>
    <definedName name="ΔΕ_121150111_ΣΑΜΑΡΙΝΑΣ">'Π121_ΔΥΤΜΑΚ'!$O$17</definedName>
    <definedName name="ΔΕ_121150112_ΣΜΙΞΗΣ">'Π121_ΔΥΤΜΑΚ'!$P$17</definedName>
    <definedName name="ΔΕ_121150113_ΦΙΛΙΠΠΑΙΩΝ">'Π121_ΔΥΤΜΑΚ'!$Q$17</definedName>
    <definedName name="ΔΕ_121150201_ΔΕΣΚΑΤΗΣ">'Π121_ΔΥΤΜΑΚ'!$E$19</definedName>
    <definedName name="ΔΕ_121150202_ΧΑΣΙΩΝ">'Π121_ΔΥΤΜΑΚ'!$F$19</definedName>
    <definedName name="ΔΕ_121160101_ΚΑΣΤΟΡΙΑΣ">'Π121_ΔΥΤΜΑΚ'!$E$25</definedName>
    <definedName name="ΔΕ_121160102_ΑΓΙΑΣ_ΤΡΙΑΔΟΣ">'Π121_ΔΥΤΜΑΚ'!$F$25</definedName>
    <definedName name="ΔΕ_121160103_ΑΓΙΩΝ_ΑΝΑΡΓΥΡΩΝ">'Π121_ΔΥΤΜΑΚ'!$G$25</definedName>
    <definedName name="ΔΕ_121160104_ΒΙΤΣΙΟΥ">'Π121_ΔΥΤΜΑΚ'!$H$25</definedName>
    <definedName name="ΔΕ_121160105_ΚΑΣΤΡΑΚΙΟΥ">'Π121_ΔΥΤΜΑΚ'!$I$25</definedName>
    <definedName name="ΔΕ_121160106_ΚΛΕΙΣΟΥΡΑΣ">'Π121_ΔΥΤΜΑΚ'!$J$25</definedName>
    <definedName name="ΔΕ_121160107_ΚΟΡΕΣΤΙΩΝ">'Π121_ΔΥΤΜΑΚ'!$K$25</definedName>
    <definedName name="ΔΕ_121160108_ΜΑΚΕΔΝΩΝ">'Π121_ΔΥΤΜΑΚ'!$L$25</definedName>
    <definedName name="ΔΕ_121160109_ΜΕΣΟΠΟΤΑΜΙΑΣ">'Π121_ΔΥΤΜΑΚ'!$M$25</definedName>
    <definedName name="ΔΕ_121160201_ΝΕΣΤΟΡΙΟΥ">'Π121_ΔΥΤΜΑΚ'!$E$27</definedName>
    <definedName name="ΔΕ_121160202_ΑΚΡΙΤΩΝ">'Π121_ΔΥΤΜΑΚ'!$F$27</definedName>
    <definedName name="ΔΕ_121160203_ΑΡΡΕΝΩΝ">'Π121_ΔΥΤΜΑΚ'!$G$27</definedName>
    <definedName name="ΔΕ_121160204_ΓΡΑΜΟΥ">'Π121_ΔΥΤΜΑΚ'!$H$27</definedName>
    <definedName name="ΔΕ_121160301_ΑΡΓΟΥΣ_ΟΡΕΣΤΙΚΟΥ">'Π121_ΔΥΤΜΑΚ'!$E$29</definedName>
    <definedName name="ΔΕ_121160302_ΙΩΝΟΣ_ΔΡΑΓΟΥΜΗ">'Π121_ΔΥΤΜΑΚ'!$F$29</definedName>
    <definedName name="ΔΕ_121170101_ΦΛΩΡΙΝΑΣ">'Π121_ΔΥΤΜΑΚ'!$E$35</definedName>
    <definedName name="ΔΕ_121170102_ΚΑΤΩ_ΚΛΕΙΝΩΝ">'Π121_ΔΥΤΜΑΚ'!$F$35</definedName>
    <definedName name="ΔΕ_121170103_ΜΕΛΙΤΗΣ">'Π121_ΔΥΤΜΑΚ'!$G$35</definedName>
    <definedName name="ΔΕ_121170104_ΠΕΡΑΣΜΑΤΟΣ">'Π121_ΔΥΤΜΑΚ'!$H$35</definedName>
    <definedName name="ΔΕ_121170201_ΑΜΥΝΤΑΙΟΥ">'Π121_ΔΥΤΜΑΚ'!$E$37</definedName>
    <definedName name="ΔΕ_121170202_ΑΕΤΟΥ">'Π121_ΔΥΤΜΑΚ'!$F$37</definedName>
    <definedName name="ΔΕ_121170203_ΒΑΡΙΚΟΥ">'Π121_ΔΥΤΜΑΚ'!$G$37</definedName>
    <definedName name="ΔΕ_121170204_ΛΕΧΟΒΟΥ">'Π121_ΔΥΤΜΑΚ'!$H$37</definedName>
    <definedName name="ΔΕ_121170205_ΝΥΜΦΑΙΟΥ">'Π121_ΔΥΤΜΑΚ'!$I$37</definedName>
    <definedName name="ΔΕ_121170206_ΦΙΛΩΤΑ">'Π121_ΔΥΤΜΑΚ'!$J$37</definedName>
    <definedName name="ΔΕ_121170301_ΠΡΕΣΠΩΝ">'Π121_ΔΥΤΜΑΚ'!$E$39</definedName>
    <definedName name="ΔΕ_121170302_ΚΡΥΣΤΑΛΛΟΠΗΓΗΣ">'Π121_ΔΥΤΜΑΚ'!$F$39</definedName>
    <definedName name="ΔΕ_122180101_ΙΩΑΝΝΙΤΩΝ">'Π122_ΗΠΕΙΡ'!$E$5</definedName>
    <definedName name="ΔΕ_122180102_ΑΝΑΤΟΛΗΣ">'Π122_ΗΠΕΙΡ'!$F$5</definedName>
    <definedName name="ΔΕ_122180103_ΜΠΙΖΑΝΙΟΥ">'Π122_ΗΠΕΙΡ'!$G$5</definedName>
    <definedName name="ΔΕ_122180104_ΝΗΣΟΥ_ΙΩΑΝΝΙΝΩΝ">'Π122_ΗΠΕΙΡ'!$H$5</definedName>
    <definedName name="ΔΕ_122180105_ΠΑΜΒΩΤΙΔΟΣ">'Π122_ΗΠΕΙΡ'!$I$5</definedName>
    <definedName name="ΔΕ_122180106_ΠΕΡΑΜΑΤΟΣ">'Π122_ΗΠΕΙΡ'!$J$5</definedName>
    <definedName name="ΔΕ_122180201_ΠΡΑΜΑΝΤΩΝ">'Π122_ΗΠΕΙΡ'!$E$7</definedName>
    <definedName name="ΔΕ_122180202_ΒΑΘΥΠΕΔΟΥ">'Π122_ΗΠΕΙΡ'!$F$7</definedName>
    <definedName name="ΔΕ_122180203_ΚΑΛΑΡΙΤΩΝ">'Π122_ΗΠΕΙΡ'!$G$7</definedName>
    <definedName name="ΔΕ_122180204_ΚΑΤΣΑΝΟΧΩΡΙΩΝ">'Π122_ΗΠΕΙΡ'!$H$7</definedName>
    <definedName name="ΔΕ_122180205_ΜΑΤΣΟΥΚΙΟΥ">'Π122_ΗΠΕΙΡ'!$I$7</definedName>
    <definedName name="ΔΕ_122180206_ΣΙΡΑΚΟΥ">'Π122_ΗΠΕΙΡ'!$J$7</definedName>
    <definedName name="ΔΕ_122180207_ΤΖΟΥΜΕΡΚΩΝ">'Π122_ΗΠΕΙΡ'!$K$7</definedName>
    <definedName name="ΔΕ_122180301_ΑΓΙΟΥ_ΔΗΜΗΤΡΙΟΥ">'Π122_ΗΠΕΙΡ'!$E$9</definedName>
    <definedName name="ΔΕ_122180302_ΔΩΔΩΝΗΣ">'Π122_ΗΠΕΙΡ'!$F$9</definedName>
    <definedName name="ΔΕ_122180303_ΛΑΚΚΑΣ_ΣΟΥΛΙΟΥ">'Π122_ΗΠΕΙΡ'!$G$9</definedName>
    <definedName name="ΔΕ_122180304_ΣΕΛΛΩΝ">'Π122_ΗΠΕΙΡ'!$H$9</definedName>
    <definedName name="ΔΕ_122180401_ΚΕΝΤΡΙΚΟΥ_ΖΑΓΟΡΙΟΥ">'Π122_ΗΠΕΙΡ'!$E$11</definedName>
    <definedName name="ΔΕ_122180402_ΑΝΑΤΟΛΙΚΟΥ_ΖΑΓΟΡΙΟΥ">'Π122_ΗΠΕΙΡ'!$F$11</definedName>
    <definedName name="ΔΕ_122180403_ΒΟΒΟΥΣΗΣ">'Π122_ΗΠΕΙΡ'!$G$11</definedName>
    <definedName name="ΔΕ_122180404_ΠΑΠΙΓΚΟΥ">'Π122_ΗΠΕΙΡ'!$H$11</definedName>
    <definedName name="ΔΕ_122180405_ΤΥΜΦΗΣ">'Π122_ΗΠΕΙΡ'!$I$11</definedName>
    <definedName name="ΔΕ_122180501_ΠΑΣΑΡΩΝΟΣ">'Π122_ΗΠΕΙΡ'!$E$13</definedName>
    <definedName name="ΔΕ_122180502_ΕΚΑΛΗΣ">'Π122_ΗΠΕΙΡ'!$F$13</definedName>
    <definedName name="ΔΕ_122180503_ΕΥΡΥΜΕΝΩΝ">'Π122_ΗΠΕΙΡ'!$G$13</definedName>
    <definedName name="ΔΕ_122180504_ΖΙΤΣΑΣ">'Π122_ΗΠΕΙΡ'!$H$13</definedName>
    <definedName name="ΔΕ_122180505_ΜΟΛΟΣΣΩΝ">'Π122_ΗΠΕΙΡ'!$I$13</definedName>
    <definedName name="ΔΕ_122180601_ΚΟΝΙΤΣΑΣ">'Π122_ΗΠΕΙΡ'!$E$15</definedName>
    <definedName name="ΔΕ_122180602_ΑΕΤΟΜΗΛΙΤΣΗΣ">'Π122_ΗΠΕΙΡ'!$F$15</definedName>
    <definedName name="ΔΕ_122180603_ΔΙΣΤΡΑΤΟΥ">'Π122_ΗΠΕΙΡ'!$G$15</definedName>
    <definedName name="ΔΕ_122180604_ΜΑΣΤΟΡΟΧΩΡΙΩΝ">'Π122_ΗΠΕΙΡ'!$H$15</definedName>
    <definedName name="ΔΕ_122180605_ΦΟΥΡΚΑΣ">'Π122_ΗΠΕΙΡ'!$I$15</definedName>
    <definedName name="ΔΕ_122180701_ΜΕΤΣΟΒΟΥ">'Π122_ΗΠΕΙΡ'!$E$17</definedName>
    <definedName name="ΔΕ_122180702_ΕΓΝΑΤΙΑΣ">'Π122_ΗΠΕΙΡ'!$F$17</definedName>
    <definedName name="ΔΕ_122180703_ΜΗΛΕΑΣ">'Π122_ΗΠΕΙΡ'!$G$17</definedName>
    <definedName name="ΔΕ_122180801_ΚΑΛΠΑΚΙΟΥ">'Π122_ΗΠΕΙΡ'!$E$19</definedName>
    <definedName name="ΔΕ_122180802_ΑΝΩ_ΚΑΛΑΜΑ">'Π122_ΗΠΕΙΡ'!$F$19</definedName>
    <definedName name="ΔΕ_122180803_ΑΝΩ_ΠΩΓΩΝΙΟΥ">'Π122_ΗΠΕΙΡ'!$G$19</definedName>
    <definedName name="ΔΕ_122180804_ΔΕΛΒΙΝΑΚΙΟΥ">'Π122_ΗΠΕΙΡ'!$H$19</definedName>
    <definedName name="ΔΕ_122180805_ΛΑΒΔΑΝΗΣ">'Π122_ΗΠΕΙΡ'!$I$19</definedName>
    <definedName name="ΔΕ_122180806_ΠΩΓΩΝΙΑΝΗΣ">'Π122_ΗΠΕΙΡ'!$J$19</definedName>
    <definedName name="ΔΕ_122190101_ΑΡΤΑΙΩΝ">'Π122_ΗΠΕΙΡ'!$E$25</definedName>
    <definedName name="ΔΕ_122190102_ΑΜΒΡΑΚΙΚΟΥ">'Π122_ΗΠΕΙΡ'!$F$25</definedName>
    <definedName name="ΔΕ_122190103_ΒΛΑΧΕΡΝΩΝ">'Π122_ΗΠΕΙΡ'!$G$25</definedName>
    <definedName name="ΔΕ_122190104_ΞΗΡΟΒΟΥΝΙΟΥ">'Π122_ΗΠΕΙΡ'!$H$25</definedName>
    <definedName name="ΔΕ_122190105_ΦΙΛΟΘΕΗΣ">'Π122_ΗΠΕΙΡ'!$I$25</definedName>
    <definedName name="ΔΕ_122190201_ΗΡΑΚΛΕΙΑΣ">'Π122_ΗΠΕΙΡ'!$E$27</definedName>
    <definedName name="ΔΕ_122190202_ΓΕΩΡΓΙΟΥ_ΚΑΡΑΙΣΚΑΚΗ">'Π122_ΗΠΕΙΡ'!$F$27</definedName>
    <definedName name="ΔΕ_122190203_ΤΕΤΡΑΦΥΛΙΑΣ">'Π122_ΗΠΕΙΡ'!$G$27</definedName>
    <definedName name="ΔΕ_122190301_ΑΘΑΜΑΝΙΑΣ">'Π122_ΗΠΕΙΡ'!$E$29</definedName>
    <definedName name="ΔΕ_122190302_ΑΓΝΑΝΤΩΝ">'Π122_ΗΠΕΙΡ'!$F$29</definedName>
    <definedName name="ΔΕ_122190303_ΘΕΟΔΩΡΙΑΝΩΝ">'Π122_ΗΠΕΙΡ'!$G$29</definedName>
    <definedName name="ΔΕ_122190304_ΜΕΛΙΣΣΟΥΡΓΩΝ">'Π122_ΗΠΕΙΡ'!$H$29</definedName>
    <definedName name="ΔΕ_122190401_ΠΕΤΑ">'Π122_ΗΠΕΙΡ'!$E$31</definedName>
    <definedName name="ΔΕ_122190402_ΑΡΑΧΘΟΥ">'Π122_ΗΠΕΙΡ'!$F$31</definedName>
    <definedName name="ΔΕ_122190403_ΚΟΜΜΕΝΟΥ">'Π122_ΗΠΕΙΡ'!$G$31</definedName>
    <definedName name="ΔΕ_122190404_ΚΟΜΠΟΤΙΟΥ">'Π122_ΗΠΕΙΡ'!$H$31</definedName>
    <definedName name="ΔΕ_122200101_ΗΓΟΥΜΕΝΙΤΣΗΣ">'Π122_ΗΠΕΙΡ'!$E$37</definedName>
    <definedName name="ΔΕ_122200102_ΜΑΡΓΑΡΙΤΙΟΥ">'Π122_ΗΠΕΙΡ'!$F$37</definedName>
    <definedName name="ΔΕ_122200103_ΠΑΡΑΠΟΤΑΜΟΥ">'Π122_ΗΠΕΙΡ'!$G$37</definedName>
    <definedName name="ΔΕ_122200104_ΠΕΡΔΙΚΑΣ">'Π122_ΗΠΕΙΡ'!$H$37</definedName>
    <definedName name="ΔΕ_122200105_ΣΥΒΟΤΩΝ">'Π122_ΗΠΕΙΡ'!$I$37</definedName>
    <definedName name="ΔΕ_122200201_ΠΑΡΑΜΥΘΙΑΣ">'Π122_ΗΠΕΙΡ'!$E$39</definedName>
    <definedName name="ΔΕ_122200202_ΑΧΕΡΟΝΤΑ">'Π122_ΗΠΕΙΡ'!$F$39</definedName>
    <definedName name="ΔΕ_122200203_ΣΟΥΛΙΟΥ">'Π122_ΗΠΕΙΡ'!$G$39</definedName>
    <definedName name="ΔΕ_122200301_ΦΙΛΙΑΤΩΝ">'Π122_ΗΠΕΙΡ'!$E$41</definedName>
    <definedName name="ΔΕ_122200302_ΣΑΓΙΑΔΑΣ">'Π122_ΗΠΕΙΡ'!$F$41</definedName>
    <definedName name="ΔΕ_122210101_ΠΡΕΒΕΖΗΣ">'Π122_ΗΠΕΙΡ'!$E$47</definedName>
    <definedName name="ΔΕ_122210102_ΖΑΛΟΓΓΟΥ">'Π122_ΗΠΕΙΡ'!$F$47</definedName>
    <definedName name="ΔΕ_122210103_ΛΟΥΡΟΥ">'Π122_ΗΠΕΙΡ'!$G$47</definedName>
    <definedName name="ΔΕ_122210201_ΦΙΛΙΠΠΙΑΔΟΣ">'Π122_ΗΠΕΙΡ'!$E$49</definedName>
    <definedName name="ΔΕ_122210202_ΑΝΩΓΕΙΟΥ">'Π122_ΗΠΕΙΡ'!$F$49</definedName>
    <definedName name="ΔΕ_122210203_ΘΕΣΠΡΩΤΙΚΟΥ">'Π122_ΗΠΕΙΡ'!$G$49</definedName>
    <definedName name="ΔΕ_122210204_ΚΡΑΝΕΑΣ">'Π122_ΗΠΕΙΡ'!$H$49</definedName>
    <definedName name="ΔΕ_122210301_ΦΑΝΑΡΙΟΥ">'Π122_ΗΠΕΙΡ'!$E$51</definedName>
    <definedName name="ΔΕ_122210302_ΠΑΡΓΑΣ">'Π122_ΗΠΕΙΡ'!$F$51</definedName>
    <definedName name="ΔΕ_231220101_ΛΑΡΙΣΑΙΩΝ">'Π231_ΘΕΣΣΑ'!$E$5</definedName>
    <definedName name="ΔΕ_231220102_ΓΙΑΝΝΟΥΛΗΣ">'Π231_ΘΕΣΣΑ'!$F$5</definedName>
    <definedName name="ΔΕ_231220103_ΚΟΙΛΑΔΑΣ">'Π231_ΘΕΣΣΑ'!$G$5</definedName>
    <definedName name="ΔΕ_231220201_ΑΓΙΑΣ">'Π231_ΘΕΣΣΑ'!$E$7</definedName>
    <definedName name="ΔΕ_231220202_ΕΥΡΥΜΕΝΩΝ">'Π231_ΘΕΣΣΑ'!$F$7</definedName>
    <definedName name="ΔΕ_231220203_ΛΑΚΕΡΕΙΑΣ">'Π231_ΘΕΣΣΑ'!$G$7</definedName>
    <definedName name="ΔΕ_231220204_ΜΕΛΙΒΟΙΑΣ">'Π231_ΘΕΣΣΑ'!$H$7</definedName>
    <definedName name="ΔΕ_231220301_ΕΛΑΣΣΟΝΑΣ">'Π231_ΘΕΣΣΑ'!$E$9</definedName>
    <definedName name="ΔΕ_231220302_ΑΝΤΙΧΑΣΙΩΝ">'Π231_ΘΕΣΣΑ'!$F$9</definedName>
    <definedName name="ΔΕ_231220303_ΒΕΡΔΙΚΟΥΣΣΗΣ">'Π231_ΘΕΣΣΑ'!$G$9</definedName>
    <definedName name="ΔΕ_231220304_ΚΑΡΥΑΣ">'Π231_ΘΕΣΣΑ'!$H$9</definedName>
    <definedName name="ΔΕ_231220305_ΛΙΒΑΔΙΟΥ">'Π231_ΘΕΣΣΑ'!$I$9</definedName>
    <definedName name="ΔΕ_231220306_ΟΛΥΜΠΟΥ">'Π231_ΘΕΣΣΑ'!$J$9</definedName>
    <definedName name="ΔΕ_231220307_ΠΟΤΑΜΙΑΣ">'Π231_ΘΕΣΣΑ'!$K$9</definedName>
    <definedName name="ΔΕ_231220308_ΣΑΡΑΝΤΑΠΟΡΟΥ">'Π231_ΘΕΣΣΑ'!$L$9</definedName>
    <definedName name="ΔΕ_231220309_ΤΣΑΡΙΤΣΑΝΗΣ">'Π231_ΘΕΣΣΑ'!$M$9</definedName>
    <definedName name="ΔΕ_231220401_ΝΙΚΑΙΑΣ">'Π231_ΘΕΣΣΑ'!$E$11</definedName>
    <definedName name="ΔΕ_231220402_ΑΡΜΕΝΙΟΥ">'Π231_ΘΕΣΣΑ'!$F$11</definedName>
    <definedName name="ΔΕ_231220403_ΚΙΛΕΛΕΡ">'Π231_ΘΕΣΣΑ'!$G$11</definedName>
    <definedName name="ΔΕ_231220404_ΚΡΑΝΝΩΝΟΣ">'Π231_ΘΕΣΣΑ'!$H$11</definedName>
    <definedName name="ΔΕ_231220405_ΠΛΑΤΥΚΑΜΠΟΥ">'Π231_ΘΕΣΣΑ'!$I$11</definedName>
    <definedName name="ΔΕ_231220501_ΜΑΚΡΥΧΩΡΙΟΥ">'Π231_ΘΕΣΣΑ'!$E$13</definedName>
    <definedName name="ΔΕ_231220502_ΑΜΠΕΛΑΚΙΩΝ">'Π231_ΘΕΣΣΑ'!$F$13</definedName>
    <definedName name="ΔΕ_231220503_ΓΟΝΝΩΝ">'Π231_ΘΕΣΣΑ'!$G$13</definedName>
    <definedName name="ΔΕ_231220504_ΚΑΤΩ_ΟΛΥΜΠΟΥ">'Π231_ΘΕΣΣΑ'!$H$13</definedName>
    <definedName name="ΔΕ_231220505_ΝΕΣΣΩΝΟΣ">'Π231_ΘΕΣΣΑ'!$I$13</definedName>
    <definedName name="ΔΕ_231220601_ΤΥΡΝΑΒΟΥ">'Π231_ΘΕΣΣΑ'!$E$15</definedName>
    <definedName name="ΔΕ_231220602_ΑΜΠΕΛΩΝΟΣ">'Π231_ΘΕΣΣΑ'!$F$15</definedName>
    <definedName name="ΔΕ_231220701_ΦΑΡΣΑΛΩΝ">'Π231_ΘΕΣΣΑ'!$E$17</definedName>
    <definedName name="ΔΕ_231220702_ΕΝΙΠΠΕΑ">'Π231_ΘΕΣΣΑ'!$F$17</definedName>
    <definedName name="ΔΕ_231220703_ΝΑΡΘΑΚΙΟΥ">'Π231_ΘΕΣΣΑ'!$G$17</definedName>
    <definedName name="ΔΕ_231220704_ΠΟΛΥΔΑΜΑΝΤΑ">'Π231_ΘΕΣΣΑ'!$H$17</definedName>
    <definedName name="ΔΕ_231230101_ΚΑΡΔΙΤΣΑΣ">'Π231_ΘΕΣΣΑ'!$E$23</definedName>
    <definedName name="ΔΕ_231230102_ΙΤΑΜΟΥ">'Π231_ΘΕΣΣΑ'!$F$23</definedName>
    <definedName name="ΔΕ_231230103_ΚΑΛΛΙΦΩΝΟΥ">'Π231_ΘΕΣΣΑ'!$G$23</definedName>
    <definedName name="ΔΕ_231230104_ΚΑΜΠΟΥ">'Π231_ΘΕΣΣΑ'!$H$23</definedName>
    <definedName name="ΔΕ_231230105_ΜΗΤΡΟΠΟΛΗΣ">'Π231_ΘΕΣΣΑ'!$I$23</definedName>
    <definedName name="ΔΕ_231230201_ΑΡΓΙΘΕΑΣ">'Π231_ΘΕΣΣΑ'!$E$25</definedName>
    <definedName name="ΔΕ_231230202_ΑΝΑΤΟΛΙΚΗΣ_ΑΡΓΙΘΕΑΣ">'Π231_ΘΕΣΣΑ'!$F$25</definedName>
    <definedName name="ΔΕ_231230203_ΑΧΕΛΩΟΥ">'Π231_ΘΕΣΣΑ'!$G$25</definedName>
    <definedName name="ΔΕ_231230301_ΠΛΑΣΤΗΡΑ">'Π231_ΘΕΣΣΑ'!$E$27</definedName>
    <definedName name="ΔΕ_231230302_ΝΕΒΡΟΠΟΛΗΣ_ΑΓΡΑΦΩΝ">'Π231_ΘΕΣΣΑ'!$F$27</definedName>
    <definedName name="ΔΕ_231230401_ΜΟΥΖΑΚΙΟΥ">'Π231_ΘΕΣΣΑ'!$E$29</definedName>
    <definedName name="ΔΕ_231230402_ΙΘΩΜΗΣ">'Π231_ΘΕΣΣΑ'!$F$29</definedName>
    <definedName name="ΔΕ_231230403_ΠΑΜΙΣΟΥ">'Π231_ΘΕΣΣΑ'!$G$29</definedName>
    <definedName name="ΔΕ_231230501_ΠΑΛΑΜΑ">'Π231_ΘΕΣΣΑ'!$E$31</definedName>
    <definedName name="ΔΕ_231230502_ΣΕΛΛΑΝΩΝ">'Π231_ΘΕΣΣΑ'!$F$31</definedName>
    <definedName name="ΔΕ_231230503_ΦΥΛΛΟΥ">'Π231_ΘΕΣΣΑ'!$G$31</definedName>
    <definedName name="ΔΕ_231230601_ΣΟΦΑΔΩΝ">'Π231_ΘΕΣΣΑ'!$E$33</definedName>
    <definedName name="ΔΕ_231230602_ΑΡΝΗΣ">'Π231_ΘΕΣΣΑ'!$F$33</definedName>
    <definedName name="ΔΕ_231230603_ΜΕΝΕΛΑΙΔΑΣ">'Π231_ΘΕΣΣΑ'!$G$33</definedName>
    <definedName name="ΔΕ_231230604_ΡΕΝΤΙΝΗΣ">'Π231_ΘΕΣΣΑ'!$H$33</definedName>
    <definedName name="ΔΕ_231230605_ΤΑΜΑΣΙΟΥ">'Π231_ΘΕΣΣΑ'!$I$33</definedName>
    <definedName name="ΔΕ_231240101_ΒΟΛΟΥ">'Π231_ΘΕΣΣΑ'!$E$39</definedName>
    <definedName name="ΔΕ_231240102_ΑΓΡΙΑΣ">'Π231_ΘΕΣΣΑ'!$F$39</definedName>
    <definedName name="ΔΕ_231240103_ΑΙΣΩΝΙΑΣ">'Π231_ΘΕΣΣΑ'!$G$39</definedName>
    <definedName name="ΔΕ_231240104_ΑΡΤΕΜΙΔΑΣ">'Π231_ΘΕΣΣΑ'!$H$39</definedName>
    <definedName name="ΔΕ_231240105_ΙΩΛΚΟΥ">'Π231_ΘΕΣΣΑ'!$I$39</definedName>
    <definedName name="ΔΕ_231240106_ΜΑΚΡΙΝΙΤΣΗΣ">'Π231_ΘΕΣΣΑ'!$J$39</definedName>
    <definedName name="ΔΕ_231240107_ΝΕΑΣ_ΑΓΧΙΑΛΟΥ">'Π231_ΘΕΣΣΑ'!$K$39</definedName>
    <definedName name="ΔΕ_231240108_ΝΕΑΣ_ΙΩΝΙΑΣ">'Π231_ΘΕΣΣΑ'!$L$39</definedName>
    <definedName name="ΔΕ_231240109_ΠΟΡΤΑΡΙΑΣ">'Π231_ΘΕΣΣΑ'!$M$39</definedName>
    <definedName name="ΔΕ_231240201_ΑΛΜΥΡΟΥ">'Π231_ΘΕΣΣΑ'!$E$41</definedName>
    <definedName name="ΔΕ_231240202_ΑΝΑΒΡΑΣ">'Π231_ΘΕΣΣΑ'!$F$41</definedName>
    <definedName name="ΔΕ_231240203_ΠΤΕΛΕΟΥ">'Π231_ΘΕΣΣΑ'!$G$41</definedName>
    <definedName name="ΔΕ_231240204_ΣΟΥΡΠΗΣ">'Π231_ΘΕΣΣΑ'!$H$41</definedName>
    <definedName name="ΔΕ_231240301_ΖΑΓΟΡΑΣ">'Π231_ΘΕΣΣΑ'!$E$43</definedName>
    <definedName name="ΔΕ_231240302_ΜΟΥΡΕΣΙΟΥ">'Π231_ΘΕΣΣΑ'!$F$43</definedName>
    <definedName name="ΔΕ_231240401_ΑΡΓΑΛΑΣΤΗΣ">'Π231_ΘΕΣΣΑ'!$E$45</definedName>
    <definedName name="ΔΕ_231240402_ΑΦΕΤΩΝ">'Π231_ΘΕΣΣΑ'!$F$45</definedName>
    <definedName name="ΔΕ_231240403_ΜΗΛΕΩΝ">'Π231_ΘΕΣΣΑ'!$G$45</definedName>
    <definedName name="ΔΕ_231240404_ΣΗΠΙΑΔΟΣ">'Π231_ΘΕΣΣΑ'!$H$45</definedName>
    <definedName name="ΔΕ_231240405_ΤΡΙΚΕΡΙΟΥ">'Π231_ΘΕΣΣΑ'!$I$45</definedName>
    <definedName name="ΔΕ_231240501_ΦΕΡΩΝ">'Π231_ΘΕΣΣΑ'!$E$47</definedName>
    <definedName name="ΔΕ_231240502_ΚΑΡΛΑΣ">'Π231_ΘΕΣΣΑ'!$F$47</definedName>
    <definedName name="ΔΕ_231240503_ΚΕΡΑΜΙΔΙΟΥ">'Π231_ΘΕΣΣΑ'!$G$47</definedName>
    <definedName name="ΔΕ_232270101_ΛΑΜΙΕΩΝ">'Π232_ΣΤΕΡΕΛΛ'!$F$5</definedName>
    <definedName name="ΔΕ_232270102_ΓΟΡΓΟΠΟΤΑΜΟΥ">'Π232_ΣΤΕΡΕΛΛ'!$G$5</definedName>
    <definedName name="ΔΕ_232270103_ΛΕΙΑΝΟΚΛΑΔΙΟΥ">'Π232_ΣΤΕΡΕΛΛ'!$H$5</definedName>
    <definedName name="ΔΕ_232270104_ΠΑΥΛΙΑΝΗΣ">'Π232_ΣΤΕΡΕΛΛ'!$I$5</definedName>
    <definedName name="ΔΕ_232270105_ΥΠΑΤΗΣ">'Π232_ΣΤΕΡΕΛΛ'!$J$5</definedName>
    <definedName name="ΔΕ_232270201_ΤΙΘΟΡΕΑΣ">'Π232_ΣΤΕΡΕΛΛ'!$F$7</definedName>
    <definedName name="ΔΕ_232270202_ΑΜΦΙΚΛΕΙΑΣ">'Π232_ΣΤΕΡΕΛΛ'!$G$7</definedName>
    <definedName name="ΔΕ_232270203_ΕΛΑΤΕΙΑΣ">'Π232_ΣΤΕΡΕΛΛ'!$H$7</definedName>
    <definedName name="ΔΕ_232270301_ΔΟΜΟΚΟΥ">'Π232_ΣΤΕΡΕΛΛ'!$F$9</definedName>
    <definedName name="ΔΕ_232270302_ΘΕΣΣΑΛΙΩΤΙΔΟΣ">'Π232_ΣΤΕΡΕΛΛ'!$G$9</definedName>
    <definedName name="ΔΕ_232270303_ΞΥΝΙΑΔΟΣ">'Π232_ΣΤΕΡΕΛΛ'!$H$9</definedName>
    <definedName name="ΔΕ_232270401_ΑΤΑΛΑΝΤΗΣ">'Π232_ΣΤΕΡΕΛΛ'!$F$11</definedName>
    <definedName name="ΔΕ_232270402_ΔΑΦΝΟΥΣΙΩΝ">'Π232_ΣΤΕΡΕΛΛ'!$G$11</definedName>
    <definedName name="ΔΕ_232270403_ΜΑΛΕΣΙΝΗΣ">'Π232_ΣΤΕΡΕΛΛ'!$H$11</definedName>
    <definedName name="ΔΕ_232270404_ΟΠΟΥΝΤΙΩΝ">'Π232_ΣΤΕΡΕΛΛ'!$I$11</definedName>
    <definedName name="ΔΕ_232270501_ΣΠΕΡΧΕΙΑΔΟΣ">'Π232_ΣΤΕΡΕΛΛ'!$F$13</definedName>
    <definedName name="ΔΕ_232270502_ΑΓΙΟΥ_ΓΕΩΡΓΙΟΥ_ΤΥΜΦΡΗΣΤΟΥ">'Π232_ΣΤΕΡΕΛΛ'!$G$13</definedName>
    <definedName name="ΔΕ_232270503_ΜΑΚΡΑΚΩΜΗΣ">'Π232_ΣΤΕΡΕΛΛ'!$H$13</definedName>
    <definedName name="ΔΕ_232270504_ΤΥΜΦΡΗΣΤΟΥ">'Π232_ΣΤΕΡΕΛΛ'!$I$13</definedName>
    <definedName name="ΔΕ_232270601_ΚΑΜΕΝΩΝ_ΒΟΥΡΛΩΝ">'Π232_ΣΤΕΡΕΛΛ'!$F$15</definedName>
    <definedName name="ΔΕ_232270602_ΑΓΙΟΥ_ΚΩΝΣΤΑΝΤΙΝΟΥ">'Π232_ΣΤΕΡΕΛΛ'!$G$15</definedName>
    <definedName name="ΔΕ_232270603_ΜΩΛΟΥ">'Π232_ΣΤΕΡΕΛΛ'!$H$15</definedName>
    <definedName name="ΔΕ_232270701_ΣΤΥΛΙΔΟΣ">'Π232_ΣΤΕΡΕΛΛ'!$F$17</definedName>
    <definedName name="ΔΕ_232270702_ΕΧΙΝΑΙΩΝ">'Π232_ΣΤΕΡΕΛΛ'!$G$17</definedName>
    <definedName name="ΔΕ_232270703_ΠΕΛΑΣΓΙΑΣ">'Π232_ΣΤΕΡΕΛΛ'!$H$17</definedName>
    <definedName name="ΔΕ_232280101_ΛΕΒΑΔΕΩΝ">'Π232_ΣΤΕΡΕΛΛ'!$F$23</definedName>
    <definedName name="ΔΕ_232280102_ΔΑΥΛΕΙΑΣ">'Π232_ΣΤΕΡΕΛΛ'!$G$23</definedName>
    <definedName name="ΔΕ_232280103_ΚΟΡΩΝΕΙΑΣ">'Π232_ΣΤΕΡΕΛΛ'!$H$23</definedName>
    <definedName name="ΔΕ_232280104_ΚΥΡΙΑΚΙΟΥ">'Π232_ΣΤΕΡΕΛΛ'!$I$23</definedName>
    <definedName name="ΔΕ_232280105_ΧΑΙΡΩΝΕΙΑΣ">'Π232_ΣΤΕΡΕΛΛ'!$J$23</definedName>
    <definedName name="ΔΕ_232280201_ΑΛΙΑΡΤΟΥ">'Π232_ΣΤΕΡΕΛΛ'!$F$25</definedName>
    <definedName name="ΔΕ_232280202_ΘΕΣΠΙΕΩΝ">'Π232_ΣΤΕΡΕΛΛ'!$G$25</definedName>
    <definedName name="ΔΕ_232280301_ΔΙΣΤΟΜΟΥ">'Π232_ΣΤΕΡΕΛΛ'!$F$27</definedName>
    <definedName name="ΔΕ_232280302_ΑΝΤΙΚΥΡΑΣ">'Π232_ΣΤΕΡΕΛΛ'!$G$27</definedName>
    <definedName name="ΔΕ_232280303_ΑΡΑΧΟΒΗΣ">'Π232_ΣΤΕΡΕΛΛ'!$H$27</definedName>
    <definedName name="ΔΕ_232280401_ΘΗΒΑΙΩΝ">'Π232_ΣΤΕΡΕΛΛ'!$F$29</definedName>
    <definedName name="ΔΕ_232280402_ΒΑΓΙΩΝ">'Π232_ΣΤΕΡΕΛΛ'!$G$29</definedName>
    <definedName name="ΔΕ_232280403_ΘΙΣΒΗΣ">'Π232_ΣΤΕΡΕΛΛ'!$H$29</definedName>
    <definedName name="ΔΕ_232280404_ΠΛΑΤΑΙΩΝ">'Π232_ΣΤΕΡΕΛΛ'!$I$29</definedName>
    <definedName name="ΔΕ_232280501_ΟΡΧΟΜΕΝΟΥ">'Π232_ΣΤΕΡΕΛΛ'!$F$31</definedName>
    <definedName name="ΔΕ_232280502_ΑΚΡΑΙΦΝΙΑΣ">'Π232_ΣΤΕΡΕΛΛ'!$G$31</definedName>
    <definedName name="ΔΕ_232280601_ΣΧΗΜΑΤΑΡΙΟΥ">'Π232_ΣΤΕΡΕΛΛ'!$F$33</definedName>
    <definedName name="ΔΕ_232280602_ΔΕΡΒΕΝΟΧΩΡΙΩΝ">'Π232_ΣΤΕΡΕΛΛ'!$G$33</definedName>
    <definedName name="ΔΕ_232280603_ΟΙΝΟΦΥΤΩΝ">'Π232_ΣΤΕΡΕΛΛ'!$H$33</definedName>
    <definedName name="ΔΕ_232280604_ΤΑΝΑΓΡΑΣ">'Π232_ΣΤΕΡΕΛΛ'!$I$33</definedName>
    <definedName name="ΔΕ_232290101_ΧΑΛΚΙΔΕΩΝ">'Π232_ΣΤΕΡΕΛΛ'!$F$39</definedName>
    <definedName name="ΔΕ_232290102_ΑΝΘΗΔΩΝΟΣ">'Π232_ΣΤΕΡΕΛΛ'!$G$39</definedName>
    <definedName name="ΔΕ_232290103_ΑΥΛΙΔΟΣ">'Π232_ΣΤΕΡΕΛΛ'!$H$39</definedName>
    <definedName name="ΔΕ_232290104_ΛΗΛΑΝΤΙΩΝ">'Π232_ΣΤΕΡΕΛΛ'!$I$39</definedName>
    <definedName name="ΔΕ_232290105_ΝΕΑΣ_ΑΡΤΑΚΗΣ">'Π232_ΣΤΕΡΕΛΛ'!$J$39</definedName>
    <definedName name="ΔΕ_232290201_ΜΕΣΣΑΠΙΩΝ">'Π232_ΣΤΕΡΕΛΛ'!$F$41</definedName>
    <definedName name="ΔΕ_232290202_ΔΙΡΦΥΩΝ">'Π232_ΣΤΕΡΕΛΛ'!$G$41</definedName>
    <definedName name="ΔΕ_232290301_ΕΡΕΤΡΙΑΣ">'Π232_ΣΤΕΡΕΛΛ'!$F$43</definedName>
    <definedName name="ΔΕ_232290302_ΑΜΑΡΥΝΘΙΩΝ">'Π232_ΣΤΕΡΕΛΛ'!$G$43</definedName>
    <definedName name="ΔΕ_232290401_ΙΣΤΙΑΙΑΣ">'Π232_ΣΤΕΡΕΛΛ'!$F$45</definedName>
    <definedName name="ΔΕ_232290402_ΑΙΔΗΨΟΥ">'Π232_ΣΤΕΡΕΛΛ'!$G$45</definedName>
    <definedName name="ΔΕ_232290403_ΑΡΤΕΜΙΣΙΟΥ">'Π232_ΣΤΕΡΕΛΛ'!$H$45</definedName>
    <definedName name="ΔΕ_232290404_ΛΙΧΑΔΟΣ">'Π232_ΣΤΕΡΕΛΛ'!$I$45</definedName>
    <definedName name="ΔΕ_232290405_ΩΡΕΩΝ">'Π232_ΣΤΕΡΕΛΛ'!$J$45</definedName>
    <definedName name="ΔΕ_232290501_ΚΑΡΥΣΤΟΥ">'Π232_ΣΤΕΡΕΛΛ'!$F$47</definedName>
    <definedName name="ΔΕ_232290502_ΚΑΦΗΡΕΩΣ">'Π232_ΣΤΕΡΕΛΛ'!$G$47</definedName>
    <definedName name="ΔΕ_232290503_ΜΑΡΜΑΡΙΟΥ">'Π232_ΣΤΕΡΕΛΛ'!$H$47</definedName>
    <definedName name="ΔΕ_232290504_ΣΤΥΡΕΩΝ">'Π232_ΣΤΕΡΕΛΛ'!$I$47</definedName>
    <definedName name="ΔΕ_232290601_ΤΑΜΥΝΕΩΝ">'Π232_ΣΤΕΡΕΛΛ'!$F$49</definedName>
    <definedName name="ΔΕ_232290602_ΑΥΛΩΝΟΣ">'Π232_ΣΤΕΡΕΛΛ'!$G$49</definedName>
    <definedName name="ΔΕ_232290603_ΔΙΣΤΥΩΝ">'Π232_ΣΤΕΡΕΛΛ'!$H$49</definedName>
    <definedName name="ΔΕ_232290604_ΚΟΝΙΣΤΡΩΝ">'Π232_ΣΤΕΡΕΛΛ'!$I$49</definedName>
    <definedName name="ΔΕ_232290605_ΚΥΜΗΣ">'Π232_ΣΤΕΡΕΛΛ'!$J$49</definedName>
    <definedName name="ΔΕ_232290701_ΕΛΥΜΝΙΩΝ">'Π232_ΣΤΕΡΕΛΛ'!$F$51</definedName>
    <definedName name="ΔΕ_232290702_ΚΗΡΕΩΣ">'Π232_ΣΤΕΡΕΛΛ'!$G$51</definedName>
    <definedName name="ΔΕ_232290703_ΝΗΛΕΩΣ">'Π232_ΣΤΕΡΕΛΛ'!$H$51</definedName>
    <definedName name="ΔΕ_232300101_ΚΑΡΠΕΝΗΣΙΟΥ">'Π232_ΣΤΕΡΕΛΛ'!$F$59</definedName>
    <definedName name="ΔΕ_232300102_ΔΟΜΝΙΣΤΑΣ">'Π232_ΣΤΕΡΕΛΛ'!$G$59</definedName>
    <definedName name="ΔΕ_232300103_ΚΤΗΜΕΝΙΩΝ">'Π232_ΣΤΕΡΕΛΛ'!$H$59</definedName>
    <definedName name="ΔΕ_232300104_ΠΟΤΑΜΙΑΣ">'Π232_ΣΤΕΡΕΛΛ'!$I$59</definedName>
    <definedName name="ΔΕ_232300105_ΠΡΟΥΣΟΥ">'Π232_ΣΤΕΡΕΛΛ'!$J$59</definedName>
    <definedName name="ΔΕ_232300106_ΦΟΥΡΝΑ">'Π232_ΣΤΕΡΕΛΛ'!$K$59</definedName>
    <definedName name="ΔΕ_232300201_ΒΙΝΙΑΝΗΣ">'Π232_ΣΤΕΡΕΛΛ'!$F$61</definedName>
    <definedName name="ΔΕ_232300202_ΑΓΡΑΦΩΝ">'Π232_ΣΤΕΡΕΛΛ'!$G$61</definedName>
    <definedName name="ΔΕ_232300203_ΑΠΕΡΑΝΤΙΩΝ">'Π232_ΣΤΕΡΕΛΛ'!$H$61</definedName>
    <definedName name="ΔΕ_232300204_ΑΣΠΡΟΠΟΤΑΜΟΥ">'Π232_ΣΤΕΡΕΛΛ'!$I$61</definedName>
    <definedName name="ΔΕ_232300205_ΦΡΑΓΚΙΣΤΑΣ">'Π232_ΣΤΕΡΕΛΛ'!$J$61</definedName>
    <definedName name="ΔΕ_232310101_ΑΜΦΙΣΣΗΣ">'Π232_ΣΤΕΡΕΛΛ'!$F$67</definedName>
    <definedName name="ΔΕ_232310102_ΓΑΛΑΞΙΔΙΟΥ">'Π232_ΣΤΕΡΕΛΛ'!$G$67</definedName>
    <definedName name="ΔΕ_232310103_ΓΡΑΒΙΑΣ">'Π232_ΣΤΕΡΕΛΛ'!$H$67</definedName>
    <definedName name="ΔΕ_232310104_ΔΕΛΦΩΝ">'Π232_ΣΤΕΡΕΛΛ'!$I$67</definedName>
    <definedName name="ΔΕ_232310105_ΔΕΣΦΙΝΑΣ">'Π232_ΣΤΕΡΕΛΛ'!$J$67</definedName>
    <definedName name="ΔΕ_232310106_ΙΤΕΑΣ">'Π232_ΣΤΕΡΕΛΛ'!$K$67</definedName>
    <definedName name="ΔΕ_232310107_ΚΑΛΛΙΕΩΝ">'Π232_ΣΤΕΡΕΛΛ'!$L$67</definedName>
    <definedName name="ΔΕ_232310108_ΠΑΡΝΑΣΣΟΥ">'Π232_ΣΤΕΡΕΛΛ'!$M$67</definedName>
    <definedName name="ΔΕ_232310201_ΕΥΠΑΛΙΟΥ">'Π232_ΣΤΕΡΕΛΛ'!$F$69</definedName>
    <definedName name="ΔΕ_232310202_ΒΑΡΔΟΥΣΙΩΝ">'Π232_ΣΤΕΡΕΛΛ'!$G$69</definedName>
    <definedName name="ΔΕ_232310203_ΛΙΔΩΡΙΚΙΟΥ">'Π232_ΣΤΕΡΕΛΛ'!$H$69</definedName>
    <definedName name="ΔΕ_232310204_ΤΟΛΟΦΩΝΟΣ">'Π232_ΣΤΕΡΕΛΛ'!$I$69</definedName>
    <definedName name="ΔΕ_241320101_ΚΕΡΚΥΡΑΙΩΝ">'Π241_ΙΟΝΙΩΝ'!$E$5</definedName>
    <definedName name="ΔΕ_241320102_ΑΓΙΟΥ_ΓΕΩΡΓΙΟΥ">'Π241_ΙΟΝΙΩΝ'!$F$5</definedName>
    <definedName name="ΔΕ_241320103_ΑΧΙΛΛΕΙΩΝ">'Π241_ΙΟΝΙΩΝ'!$G$5</definedName>
    <definedName name="ΔΕ_241320104_ΕΡΕΙΚΟΥΣΣΗΣ">'Π241_ΙΟΝΙΩΝ'!$H$5</definedName>
    <definedName name="ΔΕ_241320105_ΕΣΠΕΡΙΩΝ">'Π241_ΙΟΝΙΩΝ'!$I$5</definedName>
    <definedName name="ΔΕ_241320106_ΘΙΝΑΛΙΟΥ">'Π241_ΙΟΝΙΩΝ'!$J$5</definedName>
    <definedName name="ΔΕ_241320107_ΚΑΣΣΩΠΑΙΩΝ">'Π241_ΙΟΝΙΩΝ'!$K$5</definedName>
    <definedName name="ΔΕ_241320108_ΚΟΡΙΣΣΙΩΝ">'Π241_ΙΟΝΙΩΝ'!$L$5</definedName>
    <definedName name="ΔΕ_241320109_ΛΕΥΚΙΜΜΑΙΩΝ">'Π241_ΙΟΝΙΩΝ'!$M$5</definedName>
    <definedName name="ΔΕ_241320110_ΜΑΘΡΑΚΙΟΥ">'Π241_ΙΟΝΙΩΝ'!$N$5</definedName>
    <definedName name="ΔΕ_241320111_ΜΕΛΙΤΕΙΕΩΝ">'Π241_ΙΟΝΙΩΝ'!$O$5</definedName>
    <definedName name="ΔΕ_241320112_ΟΘΩΝΩΝ">'Π241_ΙΟΝΙΩΝ'!$P$5</definedName>
    <definedName name="ΔΕ_241320113_ΠΑΛΑΙΟΚΑΣΤΡΙΤΩΝ">'Π241_ΙΟΝΙΩΝ'!$Q$5</definedName>
    <definedName name="ΔΕ_241320114_ΠΑΡΕΛΙΩΝ">'Π241_ΙΟΝΙΩΝ'!$R$5</definedName>
    <definedName name="ΔΕ_241320115_ΦΑΙΑΚΩΝ">'Π241_ΙΟΝΙΩΝ'!$S$5</definedName>
    <definedName name="ΔΕ_241330101_ΖΑΚΥΝΘΙΩΝ">'Π241_ΙΟΝΙΩΝ'!$E$13</definedName>
    <definedName name="ΔΕ_241330102_ΑΛΥΚΩΝ">'Π241_ΙΟΝΙΩΝ'!$F$13</definedName>
    <definedName name="ΔΕ_241330103_ΑΡΚΑΔΙΩΝ">'Π241_ΙΟΝΙΩΝ'!$G$13</definedName>
    <definedName name="ΔΕ_241330104_ΑΡΤΕΜΙΣΙΩΝ">'Π241_ΙΟΝΙΩΝ'!$H$13</definedName>
    <definedName name="ΔΕ_241330105_ΕΛΑΤΙΩΝ">'Π241_ΙΟΝΙΩΝ'!$I$13</definedName>
    <definedName name="ΔΕ_241330106_ΛΑΓΑΝΑ">'Π241_ΙΟΝΙΩΝ'!$J$13</definedName>
    <definedName name="ΔΕ_241350101_ΑΡΓΟΣΤΟΛΙΟΥ">'Π241_ΙΟΝΙΩΝ'!$E$25</definedName>
    <definedName name="ΔΕ_241350102_ΕΛΕΙΟΥ_ΠΡΟΝΩΝ">'Π241_ΙΟΝΙΩΝ'!$F$25</definedName>
    <definedName name="ΔΕ_241350103_ΕΡΙΣΟΥ">'Π241_ΙΟΝΙΩΝ'!$G$25</definedName>
    <definedName name="ΔΕ_241350104_ΛΕΙΒΑΘΟΥΣ">'Π241_ΙΟΝΙΩΝ'!$H$25</definedName>
    <definedName name="ΔΕ_241350105_ΟΜΑΛΩΝ">'Π241_ΙΟΝΙΩΝ'!$I$25</definedName>
    <definedName name="ΔΕ_241350106_ΠΑΛΙΚΗΣ">'Π241_ΙΟΝΙΩΝ'!$J$25</definedName>
    <definedName name="ΔΕ_241350107_ΠΥΛΑΡΕΩΝ">'Π241_ΙΟΝΙΩΝ'!$K$25</definedName>
    <definedName name="ΔΕ_241350108_ΣΑΜΗΣ">'Π241_ΙΟΝΙΩΝ'!$L$25</definedName>
    <definedName name="ΔΕ_241360101_ΛΕΥΚΑΔΟΣ">'Π241_ΙΟΝΙΩΝ'!$E$31</definedName>
    <definedName name="ΔΕ_241360102_ΑΠΟΛΛΩΝΙΩΝ">'Π241_ΙΟΝΙΩΝ'!$F$31</definedName>
    <definedName name="ΔΕ_241360103_ΕΛΛΟΜΕΝΟΥ">'Π241_ΙΟΝΙΩΝ'!$G$31</definedName>
    <definedName name="ΔΕ_241360104_ΚΑΛΑΜΟΥ">'Π241_ΙΟΝΙΩΝ'!$H$31</definedName>
    <definedName name="ΔΕ_241360105_ΚΑΡΥΑΣ">'Π241_ΙΟΝΙΩΝ'!$I$31</definedName>
    <definedName name="ΔΕ_241360106_ΚΑΣΤΟΥ">'Π241_ΙΟΝΙΩΝ'!$J$31</definedName>
    <definedName name="ΔΕ_241360107_ΣΦΑΚΙΩΤΩΝ">'Π241_ΙΟΝΙΩΝ'!$K$31</definedName>
    <definedName name="ΔΕ_242370101_ΠΑΤΡΕΩΝ">'Π242_ΔΥΤΕΛΛ'!$E$5</definedName>
    <definedName name="ΔΕ_242370102_ΒΡΑΧΝΑΙΙΚΩΝ">'Π242_ΔΥΤΕΛΛ'!$F$5</definedName>
    <definedName name="ΔΕ_242370103_ΜΕΣΣΑΤΙΔΟΣ">'Π242_ΔΥΤΕΛΛ'!$G$5</definedName>
    <definedName name="ΔΕ_242370104_ΠΑΡΑΛΙΑΣ">'Π242_ΔΥΤΕΛΛ'!$H$5</definedName>
    <definedName name="ΔΕ_242370105_ΡΙΟΥ">'Π242_ΔΥΤΕΛΛ'!$I$5</definedName>
    <definedName name="ΔΕ_242370201_ΑΙΓΙΟΥ">'Π242_ΔΥΤΕΛΛ'!$E$7</definedName>
    <definedName name="ΔΕ_242370202_ΑΙΓΕΙΡΑΣ">'Π242_ΔΥΤΕΛΛ'!$F$7</definedName>
    <definedName name="ΔΕ_242370203_ΑΚΡΑΤΑΣ">'Π242_ΔΥΤΕΛΛ'!$G$7</definedName>
    <definedName name="ΔΕ_242370204_ΔΙΑΚΟΠΤΟΥ">'Π242_ΔΥΤΕΛΛ'!$H$7</definedName>
    <definedName name="ΔΕ_242370205_ΕΡΙΝΕΟΥ">'Π242_ΔΥΤΕΛΛ'!$I$7</definedName>
    <definedName name="ΔΕ_242370206_ΣΥΜΠΟΛΙΤΕΙΑΣ">'Π242_ΔΥΤΕΛΛ'!$J$7</definedName>
    <definedName name="ΔΕ_242370301_ΔΥΜΗΣ">'Π242_ΔΥΤΕΛΛ'!$E$9</definedName>
    <definedName name="ΔΕ_242370302_ΛΑΡΙΣΣΟΥ">'Π242_ΔΥΤΕΛΛ'!$F$9</definedName>
    <definedName name="ΔΕ_242370303_ΜΟΒΡΗΣ">'Π242_ΔΥΤΕΛΛ'!$G$9</definedName>
    <definedName name="ΔΕ_242370304_ΩΛΕΝΙΑΣ">'Π242_ΔΥΤΕΛΛ'!$H$9</definedName>
    <definedName name="ΔΕ_242370401_ΦΑΡΡΩΝ">'Π242_ΔΥΤΕΛΛ'!$E$11</definedName>
    <definedName name="ΔΕ_242370402_ΚΑΛΕΝΤΖΙΟΥ">'Π242_ΔΥΤΕΛΛ'!$F$11</definedName>
    <definedName name="ΔΕ_242370403_ΛΕΟΝΤΙΟΥ">'Π242_ΔΥΤΕΛΛ'!$G$11</definedName>
    <definedName name="ΔΕ_242370404_ΤΡΙΤΑΙΑΣ">'Π242_ΔΥΤΕΛΛ'!$H$11</definedName>
    <definedName name="ΔΕ_242370501_ΚΑΛΑΒΡΥΤΩΝ">'Π242_ΔΥΤΕΛΛ'!$E$13</definedName>
    <definedName name="ΔΕ_242370502_ΑΡΟΑΝΙΑΣ">'Π242_ΔΥΤΕΛΛ'!$F$13</definedName>
    <definedName name="ΔΕ_242370503_ΚΛΕΙΤΟΡΟΣ">'Π242_ΔΥΤΕΛΛ'!$G$13</definedName>
    <definedName name="ΔΕ_242370504_ΠΑΙΩΝ">'Π242_ΔΥΤΕΛΛ'!$H$13</definedName>
    <definedName name="ΔΕ_242380101_ΙΕΡΑΣ_ΠΟΛΗΣ_ΜΕΣΟΛΟΓΓΙΟΥ">'Π242_ΔΥΤΕΛΛ'!$E$19</definedName>
    <definedName name="ΔΕ_242380102_ΑΙΤΩΛΙΚΟΥ">'Π242_ΔΥΤΕΛΛ'!$F$19</definedName>
    <definedName name="ΔΕ_242380103_ΟΙΝΙΑΔΩΝ">'Π242_ΔΥΤΕΛΛ'!$G$19</definedName>
    <definedName name="ΔΕ_242380201_ΑΝΑΚΤΟΡΙΟΥ">'Π242_ΔΥΤΕΛΛ'!$E$21</definedName>
    <definedName name="ΔΕ_242380202_ΜΕΔΕΩΝΟΣ">'Π242_ΔΥΤΕΛΛ'!$F$21</definedName>
    <definedName name="ΔΕ_242380203_ΠΑΛΑΙΡΟΥ">'Π242_ΔΥΤΕΛΛ'!$G$21</definedName>
    <definedName name="ΔΕ_242380301_ΑΓΡΙΝΙΟΥ">'Π242_ΔΥΤΕΛΛ'!$E$23</definedName>
    <definedName name="ΔΕ_242380302_ΑΓΓΕΛΟΚΑΣΤΡΟΥ">'Π242_ΔΥΤΕΛΛ'!$F$23</definedName>
    <definedName name="ΔΕ_242380303_ΑΡΑΚΥΝΘΟΥ">'Π242_ΔΥΤΕΛΛ'!$G$23</definedName>
    <definedName name="ΔΕ_242380304_ΘΕΣΤΙΕΩΝ">'Π242_ΔΥΤΕΛΛ'!$H$23</definedName>
    <definedName name="ΔΕ_242380305_ΜΑΚΡΥΝΕΙΑΣ">'Π242_ΔΥΤΕΛΛ'!$I$23</definedName>
    <definedName name="ΔΕ_242380306_ΝΕΑΠΟΛΗΣ">'Π242_ΔΥΤΕΛΛ'!$J$23</definedName>
    <definedName name="ΔΕ_242380307_ΠΑΝΑΙΤΩΛΙΚΟΥ">'Π242_ΔΥΤΕΛΛ'!$K$23</definedName>
    <definedName name="ΔΕ_242380308_ΠΑΡΑΒΟΛΑΣ">'Π242_ΔΥΤΕΛΛ'!$L$23</definedName>
    <definedName name="ΔΕ_242380309_ΠΑΡΑΚΑΜΠΥΛΙΩΝ">'Π242_ΔΥΤΕΛΛ'!$M$23</definedName>
    <definedName name="ΔΕ_242380310_ΣΤΡΑΤΟΥ">'Π242_ΔΥΤΕΛΛ'!$N$23</definedName>
    <definedName name="ΔΕ_242380401_ΑΜΦΙΛΟΧΙΑΣ">'Π242_ΔΥΤΕΛΛ'!$E$25</definedName>
    <definedName name="ΔΕ_242380402_ΙΝΑΧΟΥ">'Π242_ΔΥΤΕΛΛ'!$F$25</definedName>
    <definedName name="ΔΕ_242380403_ΜΕΝΙΔΙΟΥ">'Π242_ΔΥΤΕΛΛ'!$G$25</definedName>
    <definedName name="ΔΕ_242380601_ΝΑΥΠΑΚΤΟΥ">'Π242_ΔΥΤΕΛΛ'!$E$28</definedName>
    <definedName name="ΔΕ_242380602_ΑΝΤΙΡΡΙΟΥ">'Π242_ΔΥΤΕΛΛ'!$F$28</definedName>
    <definedName name="ΔΕ_242380603_ΑΠΟΔΟΤΙΑΣ">'Π242_ΔΥΤΕΛΛ'!$G$28</definedName>
    <definedName name="ΔΕ_242380604_ΠΛΑΤΑΝΟΥ">'Π242_ΔΥΤΕΛΛ'!$H$28</definedName>
    <definedName name="ΔΕ_242380605_ΠΥΛΛΗΝΗΣ">'Π242_ΔΥΤΕΛΛ'!$I$28</definedName>
    <definedName name="ΔΕ_242380606_ΧΑΛΚΕΙΑΣ">'Π242_ΔΥΤΕΛΛ'!$J$28</definedName>
    <definedName name="ΔΕ_242380701_ΑΣΤΑΚΟΥ">'Π242_ΔΥΤΕΛΛ'!$E$30</definedName>
    <definedName name="ΔΕ_242380702_ΑΛΥΖΙΑΣ">'Π242_ΔΥΤΕΛΛ'!$F$30</definedName>
    <definedName name="ΔΕ_242380703_ΦΥΤΕΙΩΝ">'Π242_ΔΥΤΕΛΛ'!$G$30</definedName>
    <definedName name="ΔΕ_242390101_ΠΥΡΓΟΥ">'Π242_ΔΥΤΕΛΛ'!$E$36</definedName>
    <definedName name="ΔΕ_242390102_ΒΩΛΑΚΟΣ">'Π242_ΔΥΤΕΛΛ'!$F$36</definedName>
    <definedName name="ΔΕ_242390103_ΙΑΡΔΑΝΟΥ">'Π242_ΔΥΤΕΛΛ'!$G$36</definedName>
    <definedName name="ΔΕ_242390104_ΩΛΕΝΗΣ">'Π242_ΔΥΤΕΛΛ'!$H$36</definedName>
    <definedName name="ΔΕ_242390201_ΑΜΑΛΙΑΔΟΣ">'Π242_ΔΥΤΕΛΛ'!$E$38</definedName>
    <definedName name="ΔΕ_242390202_ΠΗΝΕΙΑΣ">'Π242_ΔΥΤΕΛΛ'!$F$38</definedName>
    <definedName name="ΔΕ_242390301_ΛΕΧΑΙΝΩΝ">'Π242_ΔΥΤΕΛΛ'!$E$40</definedName>
    <definedName name="ΔΕ_242390302_ΑΝΔΡΑΒΙΔΑΣ">'Π242_ΔΥΤΕΛΛ'!$F$40</definedName>
    <definedName name="ΔΕ_242390303_ΒΟΥΠΡΑΣΙΑΣ">'Π242_ΔΥΤΕΛΛ'!$G$40</definedName>
    <definedName name="ΔΕ_242390304_ΚΑΣΤΡΟΥ_ΚΥΛΛΗΝΗΣ">'Π242_ΔΥΤΕΛΛ'!$H$40</definedName>
    <definedName name="ΔΕ_242390401_ΣΚΙΛΛΟΥΝΤΟΣ">'Π242_ΔΥΤΕΛΛ'!$E$42</definedName>
    <definedName name="ΔΕ_242390402_ΑΛΙΦΕΙΡΑΣ">'Π242_ΔΥΤΕΛΛ'!$F$42</definedName>
    <definedName name="ΔΕ_242390403_ΑΝΔΡΙΤΣΑΙΝΗΣ">'Π242_ΔΥΤΕΛΛ'!$G$42</definedName>
    <definedName name="ΔΕ_242390501_ΑΡΧΑΙΑΣ_ΟΛΥΜΠΙΑΣ">'Π242_ΔΥΤΕΛΛ'!$E$44</definedName>
    <definedName name="ΔΕ_242390502_ΛΑΜΠΕΙΑΣ">'Π242_ΔΥΤΕΛΛ'!$F$44</definedName>
    <definedName name="ΔΕ_242390503_ΛΑΣΙΩΝΟΣ">'Π242_ΔΥΤΕΛΛ'!$G$44</definedName>
    <definedName name="ΔΕ_242390504_ΦΟΛΟΗΣ">'Π242_ΔΥΤΕΛΛ'!$H$44</definedName>
    <definedName name="ΔΕ_242390601_ΖΑΧΑΡΩΣ">'Π242_ΔΥΤΕΛΛ'!$E$46</definedName>
    <definedName name="ΔΕ_242390602_ΦΙΓΑΛΕΙΑΣ">'Π242_ΔΥΤΕΛΛ'!$F$46</definedName>
    <definedName name="ΔΕ_242390701_ΓΑΣΤΟΥΝΗΣ">'Π242_ΔΥΤΕΛΛ'!$E$48</definedName>
    <definedName name="ΔΕ_242390702_ΒΑΡΘΟΛΟΜΙΟΥ">'Π242_ΔΥΤΕΛΛ'!$F$48</definedName>
    <definedName name="ΔΕ_242390703_ΤΡΑΓΑΝΟΥ">'Π242_ΔΥΤΕΛΛ'!$G$48</definedName>
    <definedName name="ΔΕ_243400101_ΤΡΙΠΟΛΗΣ">'Π243_ΠΕΛΟΠ'!$E$5</definedName>
    <definedName name="ΔΕ_243400102_ΒΑΛΤΕΤΣΙΟΥ">'Π243_ΠΕΛΟΠ'!$F$5</definedName>
    <definedName name="ΔΕ_243400103_ΚΟΡΥΘΙΟΥ">'Π243_ΠΕΛΟΠ'!$G$5</definedName>
    <definedName name="ΔΕ_243400104_ΛΕΒΙΔΙΟΥ">'Π243_ΠΕΛΟΠ'!$H$5</definedName>
    <definedName name="ΔΕ_243400105_ΜΑΝΤΙΝΕΙΑΣ">'Π243_ΠΕΛΟΠ'!$I$5</definedName>
    <definedName name="ΔΕ_243400106_ΣΚΙΡΙΤΙΔΑΣ">'Π243_ΠΕΛΟΠ'!$J$5</definedName>
    <definedName name="ΔΕ_243400107_ΤΕΓΕΑΣ">'Π243_ΠΕΛΟΠ'!$K$5</definedName>
    <definedName name="ΔΕ_243400108_ΦΑΛΑΝΘΟΥ">'Π243_ΠΕΛΟΠ'!$L$5</definedName>
    <definedName name="ΔΕ_243400301_ΔΗΜΗΤΣΑΝΗΣ">'Π243_ΠΕΛΟΠ'!$E$8</definedName>
    <definedName name="ΔΕ_243400302_ΒΥΤΙΝΑΣ">'Π243_ΠΕΛΟΠ'!$F$8</definedName>
    <definedName name="ΔΕ_243400303_ΗΡΑΙΑΣ">'Π243_ΠΕΛΟΠ'!$G$8</definedName>
    <definedName name="ΔΕ_243400304_ΚΛΕΙΤΟΡΟΣ">'Π243_ΠΕΛΟΠ'!$H$8</definedName>
    <definedName name="ΔΕ_243400305_ΚΟΝΤΟΒΑΖΑΙΝΗΣ">'Π243_ΠΕΛΟΠ'!$I$8</definedName>
    <definedName name="ΔΕ_243400306_ΛΑΓΚΑΔΙΩΝ">'Π243_ΠΕΛΟΠ'!$J$8</definedName>
    <definedName name="ΔΕ_243400307_ΤΡΙΚΟΛΩΝΩΝ">'Π243_ΠΕΛΟΠ'!$K$8</definedName>
    <definedName name="ΔΕ_243400308_ΤΡΟΠΑΙΩΝ">'Π243_ΠΕΛΟΠ'!$L$8</definedName>
    <definedName name="ΔΕ_243400401_ΜΕΓΑΛΟΠΟΛΗΣ">'Π243_ΠΕΛΟΠ'!$E$10</definedName>
    <definedName name="ΔΕ_243400402_ΓΟΡΤΥΝΟΣ">'Π243_ΠΕΛΟΠ'!$F$10</definedName>
    <definedName name="ΔΕ_243400403_ΦΑΛΑΙΣΙΑΣ">'Π243_ΠΕΛΟΠ'!$G$10</definedName>
    <definedName name="ΔΕ_243400501_ΛΕΩΝΙΔΙΟΥ">'Π243_ΠΕΛΟΠ'!$E$12</definedName>
    <definedName name="ΔΕ_243400502_ΚΟΣΜΑ">'Π243_ΠΕΛΟΠ'!$F$12</definedName>
    <definedName name="ΔΕ_243400503_ΤΥΡΟΥ">'Π243_ΠΕΛΟΠ'!$G$12</definedName>
    <definedName name="ΔΕ_243410101_ΝΑΥΠΛΙΕΩΝ">'Π243_ΠΕΛΟΠ'!$E$18</definedName>
    <definedName name="ΔΕ_243410102_ΑΣΙΝΗΣ">'Π243_ΠΕΛΟΠ'!$F$18</definedName>
    <definedName name="ΔΕ_243410103_ΜΙΔΕΑΣ">'Π243_ΠΕΛΟΠ'!$G$18</definedName>
    <definedName name="ΔΕ_243410104_ΝΕΑΣ_ΤΙΡΥΝΘΑΣ">'Π243_ΠΕΛΟΠ'!$H$18</definedName>
    <definedName name="ΔΕ_243410201_ΑΡΓΟΥΣ">'Π243_ΠΕΛΟΠ'!$E$20</definedName>
    <definedName name="ΔΕ_243410202_ΑΛΕΑΣ">'Π243_ΠΕΛΟΠ'!$F$20</definedName>
    <definedName name="ΔΕ_243410203_ΑΧΛΑΔΟΚΑΜΠΟΥ">'Π243_ΠΕΛΟΠ'!$G$20</definedName>
    <definedName name="ΔΕ_243410204_ΚΟΥΤΣΟΠΟΔΙΟΥ">'Π243_ΠΕΛΟΠ'!$H$20</definedName>
    <definedName name="ΔΕ_243410205_ΛΕΡΝΑΣ">'Π243_ΠΕΛΟΠ'!$I$20</definedName>
    <definedName name="ΔΕ_243410206_ΛΥΡΚΕΙΑΣ">'Π243_ΠΕΛΟΠ'!$J$20</definedName>
    <definedName name="ΔΕ_243410207_ΜΥΚΗΝΑΙΩΝ">'Π243_ΠΕΛΟΠ'!$K$20</definedName>
    <definedName name="ΔΕ_243410208_ΝΕΑΣ_ΚΙΟΥ">'Π243_ΠΕΛΟΠ'!$L$20</definedName>
    <definedName name="ΔΕ_243410301_ΑΣΚΛΗΠΙΕΙΟΥ">'Π243_ΠΕΛΟΠ'!$E$22</definedName>
    <definedName name="ΔΕ_243410302_ΕΠΙΔΑΥΡΟΥ">'Π243_ΠΕΛΟΠ'!$F$22</definedName>
    <definedName name="ΔΕ_243410401_ΚΡΑΝΙΔΙΟΥ">'Π243_ΠΕΛΟΠ'!$E$24</definedName>
    <definedName name="ΔΕ_243410402_ΕΡΜΙΟΝΗΣ">'Π243_ΠΕΛΟΠ'!$F$24</definedName>
    <definedName name="ΔΕ_243420101_ΚΟΡΙΝΘΙΩΝ">'Π243_ΠΕΛΟΠ'!$E$30</definedName>
    <definedName name="ΔΕ_243420102_ΑΣΣΟΥ_ΛΕΧΑΙΟΥ">'Π243_ΠΕΛΟΠ'!$F$30</definedName>
    <definedName name="ΔΕ_243420103_ΣΑΡΩΝΙΚΟΥ">'Π243_ΠΕΛΟΠ'!$G$30</definedName>
    <definedName name="ΔΕ_243420104_ΣΟΛΥΓΕΙΑΣ">'Π243_ΠΕΛΟΠ'!$H$30</definedName>
    <definedName name="ΔΕ_243420105_ΤΕΝΕΑΣ">'Π243_ΠΕΛΟΠ'!$I$30</definedName>
    <definedName name="ΔΕ_243420201_ΒΟΧΑΣ">'Π243_ΠΕΛΟΠ'!$E$32</definedName>
    <definedName name="ΔΕ_243420202_ΒΕΛΟΥ">'Π243_ΠΕΛΟΠ'!$F$32</definedName>
    <definedName name="ΔΕ_243420301_ΛΟΥΤΡΑΚΙΟΥ_ΠΕΡΑΧΩΡΑΣ">'Π243_ΠΕΛΟΠ'!$E$34</definedName>
    <definedName name="ΔΕ_243420302_ΑΓΙΩΝ_ΘΕΟΔΩΡΩΝ">'Π243_ΠΕΛΟΠ'!$F$34</definedName>
    <definedName name="ΔΕ_243420501_ΞΥΛΟΚΑΣΤΡΟΥ">'Π243_ΠΕΛΟΠ'!$E$37</definedName>
    <definedName name="ΔΕ_243420502_ΕΥΡΩΣΤΙΝΗΣ">'Π243_ΠΕΛΟΠ'!$F$37</definedName>
    <definedName name="ΔΕ_243420601_ΣΙΚΥΩΝΙΩΝ">'Π243_ΠΕΛΟΠ'!$E$39</definedName>
    <definedName name="ΔΕ_243420602_ΣΤΥΜΦΑΛΙΑΣ">'Π243_ΠΕΛΟΠ'!$F$39</definedName>
    <definedName name="ΔΕ_243420603_ΦΕΝΕΟΥ">'Π243_ΠΕΛΟΠ'!$G$39</definedName>
    <definedName name="ΔΕ_243430101_ΣΠΑΡΤΙΑΤΩΝ">'Π243_ΠΕΛΟΠ'!$E$45</definedName>
    <definedName name="ΔΕ_243430102_ΘΕΡΑΠΝΩΝ">'Π243_ΠΕΛΟΠ'!$F$45</definedName>
    <definedName name="ΔΕ_243430103_ΚΑΡΥΩΝ">'Π243_ΠΕΛΟΠ'!$G$45</definedName>
    <definedName name="ΔΕ_243430104_ΜΥΣΤΡΑ">'Π243_ΠΕΛΟΠ'!$H$45</definedName>
    <definedName name="ΔΕ_243430105_ΟΙΝΟΥΝΤΟΣ">'Π243_ΠΕΛΟΠ'!$I$45</definedName>
    <definedName name="ΔΕ_243430106_ΠΕΛΛΑΝΑΣ">'Π243_ΠΕΛΟΠ'!$J$45</definedName>
    <definedName name="ΔΕ_243430107_ΦΑΡΙΔΟΣ">'Π243_ΠΕΛΟΠ'!$K$45</definedName>
    <definedName name="ΔΕ_243430201_ΓΥΘΕΙΟΥ">'Π243_ΠΕΛΟΠ'!$E$47</definedName>
    <definedName name="ΔΕ_243430202_ΑΝΑΤΟΛΙΚΗΣ_ΜΑΝΗΣ">'Π243_ΠΕΛΟΠ'!$F$47</definedName>
    <definedName name="ΔΕ_243430203_ΟΙΤΥΛΟΥ">'Π243_ΠΕΛΟΠ'!$G$47</definedName>
    <definedName name="ΔΕ_243430204_ΣΜΥΝΟΥΣ">'Π243_ΠΕΛΟΠ'!$H$47</definedName>
    <definedName name="ΔΕ_243430401_ΣΚΑΛΑΣ">'Π243_ΠΕΛΟΠ'!$E$50</definedName>
    <definedName name="ΔΕ_243430402_ΕΛΟΥΣ">'Π243_ΠΕΛΟΠ'!$F$50</definedName>
    <definedName name="ΔΕ_243430403_ΓΕΡΟΝΘΡΩΝ">'Π243_ΠΕΛΟΠ'!$G$50</definedName>
    <definedName name="ΔΕ_243430404_ΚΡΟΚΕΩΝ">'Π243_ΠΕΛΟΠ'!$H$50</definedName>
    <definedName name="ΔΕ_243430405_ΝΙΑΤΩΝ">'Π243_ΠΕΛΟΠ'!$I$50</definedName>
    <definedName name="ΔΕ_243430501_ΜΟΛΑΩΝ">'Π243_ΠΕΛΟΠ'!$E$52</definedName>
    <definedName name="ΔΕ_243430502_ΑΣΩΠΟΥ">'Π243_ΠΕΛΟΠ'!$F$52</definedName>
    <definedName name="ΔΕ_243430503_ΒΟΙΩΝ">'Π243_ΠΕΛΟΠ'!$G$52</definedName>
    <definedName name="ΔΕ_243430504_ΖΑΡΑΚΑ">'Π243_ΠΕΛΟΠ'!$H$52</definedName>
    <definedName name="ΔΕ_243430505_ΜΟΝΕΜΒΑΣΙΑΣ">'Π243_ΠΕΛΟΠ'!$I$52</definedName>
    <definedName name="ΔΕ_243440101_ΚΑΛΑΜΑΤΑΣ">'Π243_ΠΕΛΟΠ'!$E$58</definedName>
    <definedName name="ΔΕ_243440102_ΑΡΙΟΣ">'Π243_ΠΕΛΟΠ'!$F$58</definedName>
    <definedName name="ΔΕ_243440103_ΑΡΦΑΡΩΝ">'Π243_ΠΕΛΟΠ'!$G$58</definedName>
    <definedName name="ΔΕ_243440104_ΘΟΥΡΙΑΣ">'Π243_ΠΕΛΟΠ'!$H$58</definedName>
    <definedName name="ΔΕ_243440201_ΛΕΥΚΤΡΟΥ">'Π243_ΠΕΛΟΠ'!$E$60</definedName>
    <definedName name="ΔΕ_243440202_ΑΒΙΑΣ">'Π243_ΠΕΛΟΠ'!$F$60</definedName>
    <definedName name="ΔΕ_243440301_ΜΕΣΣΗΝΗΣ">'Π243_ΠΕΛΟΠ'!$E$62</definedName>
    <definedName name="ΔΕ_243440302_ΑΙΠΕΙΑΣ">'Π243_ΠΕΛΟΠ'!$F$62</definedName>
    <definedName name="ΔΕ_243440303_ΑΝΔΡΟΥΣΑΣ">'Π243_ΠΕΛΟΠ'!$G$62</definedName>
    <definedName name="ΔΕ_243440304_ΑΡΙΣΤΟΜΕΝΟΥΣ">'Π243_ΠΕΛΟΠ'!$H$62</definedName>
    <definedName name="ΔΕ_243440305_ΒΟΥΦΡΑΔΩΝ">'Π243_ΠΕΛΟΠ'!$I$62</definedName>
    <definedName name="ΔΕ_243440306_ΙΘΩΜΗΣ">'Π243_ΠΕΛΟΠ'!$J$62</definedName>
    <definedName name="ΔΕ_243440307_ΠΕΤΑΛΙΔΙΟΥ">'Π243_ΠΕΛΟΠ'!$K$62</definedName>
    <definedName name="ΔΕ_243440308_ΤΡΙΚΟΡΦΟΥ">'Π243_ΠΕΛΟΠ'!$L$62</definedName>
    <definedName name="ΔΕ_243440401_ΜΕΛΙΓΑΛΑ">'Π243_ΠΕΛΟΠ'!$E$64</definedName>
    <definedName name="ΔΕ_243440402_ΑΝΔΑΝΙΑΣ">'Π243_ΠΕΛΟΠ'!$F$64</definedName>
    <definedName name="ΔΕ_243440403_ΔΩΡΙΟΥ">'Π243_ΠΕΛΟΠ'!$G$64</definedName>
    <definedName name="ΔΕ_243440404_ΕΙΡΑΣ">'Π243_ΠΕΛΟΠ'!$H$64</definedName>
    <definedName name="ΔΕ_243440405_ΟΙΧΑΛΙΑΣ">'Π243_ΠΕΛΟΠ'!$I$64</definedName>
    <definedName name="ΔΕ_243440501_ΠΥΛΟΥ">'Π243_ΠΕΛΟΠ'!$E$66</definedName>
    <definedName name="ΔΕ_243440502_ΚΟΡΩΝΗΣ">'Π243_ΠΕΛΟΠ'!$F$66</definedName>
    <definedName name="ΔΕ_243440503_ΜΕΘΩΝΗΣ">'Π243_ΠΕΛΟΠ'!$G$66</definedName>
    <definedName name="ΔΕ_243440504_ΝΕΣΤΟΡΟΣ">'Π243_ΠΕΛΟΠ'!$H$66</definedName>
    <definedName name="ΔΕ_243440505_ΠΑΠΑΦΛΕΣΣΑ">'Π243_ΠΕΛΟΠ'!$I$66</definedName>
    <definedName name="ΔΕ_243440506_ΧΙΛΙΟΧΩΡΙΩΝ">'Π243_ΠΕΛΟΠ'!$J$66</definedName>
    <definedName name="ΔΕ_243440601_ΚΥΠΑΡΙΣΣΙΑΣ">'Π243_ΠΕΛΟΠ'!$E$68</definedName>
    <definedName name="ΔΕ_243440602_ΑΕΤΟΥ">'Π243_ΠΕΛΟΠ'!$F$68</definedName>
    <definedName name="ΔΕ_243440603_ΑΥΛΩΝΟΣ">'Π243_ΠΕΛΟΠ'!$G$68</definedName>
    <definedName name="ΔΕ_243440604_ΓΑΡΓΑΛΙΑΝΩΝ">'Π243_ΠΕΛΟΠ'!$H$68</definedName>
    <definedName name="ΔΕ_243440605_ΤΡΙΠΥΛΗΣ">'Π243_ΠΕΛΟΠ'!$I$68</definedName>
    <definedName name="ΔΕ_243440606_ΦΙΛΙΑΤΡΩΝ">'Π243_ΠΕΛΟΠ'!$J$68</definedName>
    <definedName name="ΔΕ_351450401_ΔΑΦΝΗΣ">'Π351_ΑΤΤΙΚ'!$E$8</definedName>
    <definedName name="ΔΕ_351450402_ΥΜΗΤΤΟΥ">'Π351_ΑΤΤΙΚ'!$F$8</definedName>
    <definedName name="ΔΕ_351450801_ΝΕΑΣ_ΦΙΛΑΔΕΛΦΕΙΑΣ">'Π351_ΑΤΤΙΚ'!$E$13</definedName>
    <definedName name="ΔΕ_351450802_ΝΕΑΣ_ΧΑΛΚΗΔΟΝΟΣ">'Π351_ΑΤΤΙΚ'!$F$13</definedName>
    <definedName name="ΔΕ_351460501_ΚΗΦΙΣΙΑΣ">'Π351_ΑΤΤΙΚ'!$E$23</definedName>
    <definedName name="ΔΕ_351460502_ΕΚΑΛΗΣ">'Π351_ΑΤΤΙΚ'!$F$23</definedName>
    <definedName name="ΔΕ_351460503_ΝΕΑΣ_ΕΡΥΘΡΑΙΑΣ">'Π351_ΑΤΤΙΚ'!$G$23</definedName>
    <definedName name="ΔΕ_351460601_ΠΕΥΚΗΣ">'Π351_ΑΤΤΙΚ'!$E$25</definedName>
    <definedName name="ΔΕ_351460602_ΛΥΚΟΒΡΥΣΕΩΣ">'Π351_ΑΤΤΙΚ'!$F$25</definedName>
    <definedName name="ΔΕ_351460901_ΧΟΛΑΡΓΟΥ">'Π351_ΑΤΤΙΚ'!$E$29</definedName>
    <definedName name="ΔΕ_351460902_ΠΑΠΑΓΟΥ">'Π351_ΑΤΤΙΚ'!$F$29</definedName>
    <definedName name="ΔΕ_351461001_ΜΕΛΙΣΣΙΩΝ">'Π351_ΑΤΤΙΚ'!$E$31</definedName>
    <definedName name="ΔΕ_351461002_ΝΕΑΣ_ΠΕΝΤΕΛΗΣ">'Π351_ΑΤΤΙΚ'!$F$31</definedName>
    <definedName name="ΔΕ_351461003_ΠΕΝΤΕΛΗΣ">'Π351_ΑΤΤΙΚ'!$G$31</definedName>
    <definedName name="ΔΕ_351461101_ΨΥΧΙΚΟΥ">'Π351_ΑΤΤΙΚ'!$E$33</definedName>
    <definedName name="ΔΕ_351461102_ΝΕΟΥ_ΨΥΧΙΚΟΥ">'Π351_ΑΤΤΙΚ'!$F$33</definedName>
    <definedName name="ΔΕ_351461103_ΦΙΛΟΘΕΗΣ">'Π351_ΑΤΤΙΚ'!$G$33</definedName>
    <definedName name="ΔΕ_351470301_ΑΓΙΩΝ_ΑΝΑΡΓΥΡΩΝ">'Π351_ΑΤΤΙΚ'!$E$43</definedName>
    <definedName name="ΔΕ_351470302_ΚΑΜΑΤΕΡΟΥ">'Π351_ΑΤΤΙΚ'!$F$43</definedName>
    <definedName name="ΔΕ_351480501_ΑΡΓΥΡΟΥΠΟΛΗΣ">'Π351_ΑΤΤΙΚ'!$E$58</definedName>
    <definedName name="ΔΕ_351480502_ΕΛΛΗΝΙΚΟΥ">'Π351_ΑΤΤΙΚ'!$F$58</definedName>
    <definedName name="ΔΕ_351480601_ΜΟΣΧΑΤΟΥ">'Π351_ΑΤΤΙΚ'!$E$60</definedName>
    <definedName name="ΔΕ_351480602_ΤΑΥΡΟΥ">'Π351_ΑΤΤΙΚ'!$F$60</definedName>
    <definedName name="ΔΕ_351490101_ΑΧΑΡΝΩΝ">'Π351_ΑΤΤΙΚ'!$E$69</definedName>
    <definedName name="ΔΕ_351490102_ΘΡΑΚΟΜΑΚΕΔΟΝΩΝ">'Π351_ΑΤΤΙΚ'!$F$69</definedName>
    <definedName name="ΔΕ_351490201_ΒΟΥΛΑΣ">'Π351_ΑΤΤΙΚ'!$E$71</definedName>
    <definedName name="ΔΕ_351490202_ΒΑΡΗΣ">'Π351_ΑΤΤΙΚ'!$F$71</definedName>
    <definedName name="ΔΕ_351490203_ΒΟΥΛΙΑΓΜΕΝΗΣ">'Π351_ΑΤΤΙΚ'!$G$71</definedName>
    <definedName name="ΔΕ_351490301_ΑΓΙΟΥ_ΣΤΕΦΑΝΟΥ">'Π351_ΑΤΤΙΚ'!$E$73</definedName>
    <definedName name="ΔΕ_351490302_ΑΝΟΙΞΕΩΣ">'Π351_ΑΤΤΙΚ'!$F$73</definedName>
    <definedName name="ΔΕ_351490303_ΔΙΟΝΥΣΟΥ">'Π351_ΑΤΤΙΚ'!$G$73</definedName>
    <definedName name="ΔΕ_351490304_ΔΡΟΣΙΑΣ">'Π351_ΑΤΤΙΚ'!$H$73</definedName>
    <definedName name="ΔΕ_351490305_ΚΡΥΟΝΕΡΙΟΥ">'Π351_ΑΤΤΙΚ'!$I$73</definedName>
    <definedName name="ΔΕ_351490306_ΡΟΔΟΠΟΛΕΩΣ">'Π351_ΑΤΤΙΚ'!$J$73</definedName>
    <definedName name="ΔΕ_351490307_ΣΤΑΜΑΤΑΣ">'Π351_ΑΤΤΙΚ'!$K$73</definedName>
    <definedName name="ΔΕ_351490501_ΛΑΥΡΕΩΤΙΚΗΣ">'Π351_ΑΤΤΙΚ'!$E$76</definedName>
    <definedName name="ΔΕ_351490502_ΑΓΙΟΥ_ΚΩΝΣΤΑΝΤΙΝΟΥ">'Π351_ΑΤΤΙΚ'!$F$76</definedName>
    <definedName name="ΔΕ_351490503_ΚΕΡΑΤΕΑΣ">'Π351_ΑΤΤΙΚ'!$G$76</definedName>
    <definedName name="ΔΕ_351490601_ΜΑΡΑΘΩΝΟΣ">'Π351_ΑΤΤΙΚ'!$E$78</definedName>
    <definedName name="ΔΕ_351490602_ΒΑΡΝΑΒΑ">'Π351_ΑΤΤΙΚ'!$F$78</definedName>
    <definedName name="ΔΕ_351490603_ΓΡΑΜΜΑΤΙΚΟΥ">'Π351_ΑΤΤΙΚ'!$G$78</definedName>
    <definedName name="ΔΕ_351490604_ΝΕΑΣ_ΜΑΚΡΗΣ">'Π351_ΑΤΤΙΚ'!$H$78</definedName>
    <definedName name="ΔΕ_351490801_ΠΑΙΑΝΙΑΣ">'Π351_ΑΤΤΙΚ'!$E$81</definedName>
    <definedName name="ΔΕ_351490802_ΓΛΥΚΩΝ_ΝΕΡΩΝ">'Π351_ΑΤΤΙΚ'!$F$81</definedName>
    <definedName name="ΔΕ_351490901_ΓΕΡΑΚΑ">'Π351_ΑΤΤΙΚ'!$E$83</definedName>
    <definedName name="ΔΕ_351490902_ΑΝΘΟΥΣΑΣ">'Π351_ΑΤΤΙΚ'!$F$83</definedName>
    <definedName name="ΔΕ_351490903_ΠΑΛΛΗΝΗΣ">'Π351_ΑΤΤΙΚ'!$G$83</definedName>
    <definedName name="ΔΕ_351491001_ΡΑΦΗΝΑΣ">'Π351_ΑΤΤΙΚ'!$E$85</definedName>
    <definedName name="ΔΕ_351491002_ΠΙΚΕΡΜΙΟΥ">'Π351_ΑΤΤΙΚ'!$F$85</definedName>
    <definedName name="ΔΕ_351491101_ΚΑΛΥΒΙΩΝ_ΘΟΡΙΚΟΥ">'Π351_ΑΤΤΙΚ'!$E$87</definedName>
    <definedName name="ΔΕ_351491102_ΑΝΑΒΥΣΣΟΥ">'Π351_ΑΤΤΙΚ'!$F$87</definedName>
    <definedName name="ΔΕ_351491103_ΚΟΥΒΑΡΑ">'Π351_ΑΤΤΙΚ'!$G$87</definedName>
    <definedName name="ΔΕ_351491104_ΠΑΛΑΙΑΣ_ΦΩΚΑΙΑΣ">'Π351_ΑΤΤΙΚ'!$H$87</definedName>
    <definedName name="ΔΕ_351491105_ΣΑΡΩΝΙΔΟΣ">'Π351_ΑΤΤΙΚ'!$I$87</definedName>
    <definedName name="ΔΕ_351491201_ΣΠΑΤΩΝ_ΛΟΥΤΣΑΣ">'Π351_ΑΤΤΙΚ'!$E$89</definedName>
    <definedName name="ΔΕ_351491202_ΑΡΤΕΜΙΔΟΣ">'Π351_ΑΤΤΙΚ'!$F$89</definedName>
    <definedName name="ΔΕ_351491301_ΩΡΩΠΙΩΝ">'Π351_ΑΤΤΙΚ'!$E$91</definedName>
    <definedName name="ΔΕ_351491302_ΑΥΛΩΝΟΣ">'Π351_ΑΤΤΙΚ'!$F$91</definedName>
    <definedName name="ΔΕ_351491303_ΑΦΙΔΝΩΝ">'Π351_ΑΤΤΙΚ'!$G$91</definedName>
    <definedName name="ΔΕ_351491304_ΚΑΛΑΜΟΥ">'Π351_ΑΤΤΙΚ'!$H$91</definedName>
    <definedName name="ΔΕ_351491305_ΚΑΠΑΝΔΡΙΤΙΟΥ">'Π351_ΑΤΤΙΚ'!$I$91</definedName>
    <definedName name="ΔΕ_351491306_ΜΑΛΑΚΑΣΗΣ">'Π351_ΑΤΤΙΚ'!$J$91</definedName>
    <definedName name="ΔΕ_351491307_ΜΑΡΚΟΠΟΥΛΟΥ_ΩΡΩΠΟΥ">'Π351_ΑΤΤΙΚ'!$K$91</definedName>
    <definedName name="ΔΕ_351491308_ΠΟΛΥΔΕΝΔΡΙΟΥ">'Π351_ΑΤΤΙΚ'!$L$91</definedName>
    <definedName name="ΔΕ_351491309_ΣΥΚΑΜΙΝΟΥ">'Π351_ΑΤΤΙΚ'!$M$91</definedName>
    <definedName name="ΔΕ_351500101_ΕΛΕΥΣΙΝΟΣ">'Π351_ΑΤΤΙΚ'!$E$97</definedName>
    <definedName name="ΔΕ_351500102_ΜΑΓΟΥΛΑΣ">'Π351_ΑΤΤΙΚ'!$F$97</definedName>
    <definedName name="ΔΕ_351500301_ΜΑΝΔΡΑΣ">'Π351_ΑΤΤΙΚ'!$E$100</definedName>
    <definedName name="ΔΕ_351500302_ΒΙΛΙΩΝ">'Π351_ΑΤΤΙΚ'!$F$100</definedName>
    <definedName name="ΔΕ_351500303_ΕΡΥΘΡΩΝ">'Π351_ΑΤΤΙΚ'!$G$100</definedName>
    <definedName name="ΔΕ_351500304_ΟΙΝΟΗΣ">'Π351_ΑΤΤΙΚ'!$H$100</definedName>
    <definedName name="ΔΕ_351500401_ΜΕΓΑΡΕΩΝ">'Π351_ΑΤΤΙΚ'!$E$102</definedName>
    <definedName name="ΔΕ_351500402_ΝΕΑΣ_ΠΕΡΑΜΟΥ">'Π351_ΑΤΤΙΚ'!$F$102</definedName>
    <definedName name="ΔΕ_351500501_ΑΝΩ_ΛΙΟΣΙΩΝ">'Π351_ΑΤΤΙΚ'!$E$104</definedName>
    <definedName name="ΔΕ_351500502_ΖΕΦΥΡΙΟΥ">'Π351_ΑΤΤΙΚ'!$F$104</definedName>
    <definedName name="ΔΕ_351500503_ΦΥΛΗΣ">'Π351_ΑΤΤΙΚ'!$G$104</definedName>
    <definedName name="ΔΕ_351510201_ΚΕΡΑΤΣΙΝΙΟΥ">'Π351_ΑΤΤΙΚ'!$E$111</definedName>
    <definedName name="ΔΕ_351510202_ΔΡΑΠΕΤΣΩΝΑΣ">'Π351_ΑΤΤΙΚ'!$F$111</definedName>
    <definedName name="ΔΕ_351510401_ΝΙΚΑΙΑΣ">'Π351_ΑΤΤΙΚ'!$E$114</definedName>
    <definedName name="ΔΕ_351510402_ΑΓΙΟΥ_ΙΩΑΝΝΟΥ_ΡΕΝΤΗ">'Π351_ΑΤΤΙΚ'!$F$114</definedName>
    <definedName name="ΔΕ_351520101_ΣΑΛΑΜΙΝΑΣ">'Π351_ΑΤΤΙΚ'!$E$122</definedName>
    <definedName name="ΔΕ_351520102_ΑΜΠΕΛΑΚΙΩΝ">'Π351_ΑΤΤΙΚ'!$F$122</definedName>
    <definedName name="ΔΕ_351520501_ΚΥΘΗΡΩΝ">'Π351_ΑΤΤΙΚ'!$E$127</definedName>
    <definedName name="ΔΕ_351520502_ΑΝΤΙΚΥΘΗΡΩΝ">'Π351_ΑΤΤΙΚ'!$F$127</definedName>
    <definedName name="ΔΕ_351520801_ΤΡΟΙΖΗΝΟΣ">'Π351_ΑΤΤΙΚ'!$E$131</definedName>
    <definedName name="ΔΕ_351520802_ΜΕΘΑΝΩΝ">'Π351_ΑΤΤΙΚ'!$F$131</definedName>
    <definedName name="ΔΕ_461530101_ΜΥΤΙΛΗΝΗΣ">'Π461_ΒΟΡΕΙΟΥ'!$F$5</definedName>
    <definedName name="ΔΕ_461530102_ΑΓΙΑΣ_ΠΑΡΑΣΚΕΥΗΣ">'Π461_ΒΟΡΕΙΟΥ'!$G$5</definedName>
    <definedName name="ΔΕ_461530103_ΑΓΙΑΣΟΥ">'Π461_ΒΟΡΕΙΟΥ'!$H$5</definedName>
    <definedName name="ΔΕ_461530104_ΓΕΡΑΣ">'Π461_ΒΟΡΕΙΟΥ'!$I$5</definedName>
    <definedName name="ΔΕ_461530105_ΕΡΕΣΟΥ_ΑΝΤΙΣΣΗΣ">'Π461_ΒΟΡΕΙΟΥ'!$J$5</definedName>
    <definedName name="ΔΕ_461530106_ΕΥΕΡΓΕΤΟΥΛΑ">'Π461_ΒΟΡΕΙΟΥ'!$K$5</definedName>
    <definedName name="ΔΕ_461530107_ΚΑΛΛΟΝΗΣ">'Π461_ΒΟΡΕΙΟΥ'!$L$5</definedName>
    <definedName name="ΔΕ_461530108_ΛΟΥΤΡΟΠΟΛΕΩΣ_ΘΕΡΜΗΣ">'Π461_ΒΟΡΕΙΟΥ'!$M$5</definedName>
    <definedName name="ΔΕ_461530109_ΜΑΝΤΑΜΑΔΟΥ">'Π461_ΒΟΡΕΙΟΥ'!$N$5</definedName>
    <definedName name="ΔΕ_461530110_ΜΗΘΥΜΝΑΣ">'Π461_ΒΟΡΕΙΟΥ'!$O$5</definedName>
    <definedName name="ΔΕ_461530111_ΠΕΤΡΑΣ">'Π461_ΒΟΡΕΙΟΥ'!$P$5</definedName>
    <definedName name="ΔΕ_461530112_ΠΛΩΜΑΡΙΟΥ">'Π461_ΒΟΡΕΙΟΥ'!$Q$5</definedName>
    <definedName name="ΔΕ_461530113_ΠΟΛΙΧΝΙΤΟΥ">'Π461_ΒΟΡΕΙΟΥ'!$R$5</definedName>
    <definedName name="ΔΕ_461540101_ΑΓΙΟΥ_ΚΗΡΥΚΟΥ">'Π461_ΒΟΡΕΙΟΥ'!$F$11</definedName>
    <definedName name="ΔΕ_461540102_ΕΥΔΗΛΟΥ">'Π461_ΒΟΡΕΙΟΥ'!$G$11</definedName>
    <definedName name="ΔΕ_461540103_ΡΑΧΩΝ">'Π461_ΒΟΡΕΙΟΥ'!$H$11</definedName>
    <definedName name="ΔΕ_461550101_ΜΥΡΙΝΑΣ">'Π461_ΒΟΡΕΙΟΥ'!$F$19</definedName>
    <definedName name="ΔΕ_461550102_ΑΤΣΙΚΗΣ">'Π461_ΒΟΡΕΙΟΥ'!$G$19</definedName>
    <definedName name="ΔΕ_461550103_ΜΟΥΔΡΟΥ">'Π461_ΒΟΡΕΙΟΥ'!$H$19</definedName>
    <definedName name="ΔΕ_461550104_ΝΕΑΣ_ΚΟΥΤΑΛΗΣ">'Π461_ΒΟΡΕΙΟΥ'!$I$19</definedName>
    <definedName name="ΔΕ_461560101_ΒΑΘΕΟΣ">'Π461_ΒΟΡΕΙΟΥ'!$F$27</definedName>
    <definedName name="ΔΕ_461560102_ΚΑΡΛΟΒΑΣΙΩΝ">'Π461_ΒΟΡΕΙΟΥ'!$G$27</definedName>
    <definedName name="ΔΕ_461560103_ΜΑΡΑΘΟΚΑΜΠΟΥ">'Π461_ΒΟΡΕΙΟΥ'!$H$27</definedName>
    <definedName name="ΔΕ_461560104_ΠΥΘΑΓΟΡΕΙΟΥ">'Π461_ΒΟΡΕΙΟΥ'!$I$27</definedName>
    <definedName name="ΔΕ_461570101_ΧΙΟΥ">'Π461_ΒΟΡΕΙΟΥ'!$F$33</definedName>
    <definedName name="ΔΕ_461570102_ΑΓΙΟΥ_ΜΗΝΑ">'Π461_ΒΟΡΕΙΟΥ'!$G$33</definedName>
    <definedName name="ΔΕ_461570103_ΑΜΑΝΗΣ">'Π461_ΒΟΡΕΙΟΥ'!$H$33</definedName>
    <definedName name="ΔΕ_461570104_ΙΩΝΙΑΣ">'Π461_ΒΟΡΕΙΟΥ'!$I$33</definedName>
    <definedName name="ΔΕ_461570105_ΚΑΜΠΟΧΩΡΩΝ">'Π461_ΒΟΡΕΙΟΥ'!$J$33</definedName>
    <definedName name="ΔΕ_461570106_ΚΑΡΔΑΜΥΛΩΝ">'Π461_ΒΟΡΕΙΟΥ'!$K$33</definedName>
    <definedName name="ΔΕ_461570107_ΜΑΣΤΙΧΟΧΩΡΙΩΝ">'Π461_ΒΟΡΕΙΟΥ'!$L$33</definedName>
    <definedName name="ΔΕ_461570108_ΟΜΗΡΟΥΠΟΛΗΣ">'Π461_ΒΟΡΕΙΟΥ'!$M$33</definedName>
    <definedName name="ΔΕ_462580101_ΕΡΜΟΥΠΟΛΕΩΣ">'Π462_ΝΟΤΙΟΥ'!$E$5</definedName>
    <definedName name="ΔΕ_462580102_ΑΝΩ_ΣΥΡΟΥ">'Π462_ΝΟΤΙΟΥ'!$F$5</definedName>
    <definedName name="ΔΕ_462580103_ΠΟΣΕΙΔΩΝΙΑΣ">'Π462_ΝΟΤΙΟΥ'!$G$5</definedName>
    <definedName name="ΔΕ_462590101_ΑΝΔΡΟΥ">'Π462_ΝΟΤΙΟΥ'!$E$11</definedName>
    <definedName name="ΔΕ_462590102_ΚΟΡΘΙΟΥ">'Π462_ΝΟΤΙΟΥ'!$F$11</definedName>
    <definedName name="ΔΕ_462590103_ΥΔΡΟΥΣΑΣ">'Π462_ΝΟΤΙΟΥ'!$G$11</definedName>
    <definedName name="ΔΕ_462600101_ΘΗΡΑΣ">'Π462_ΝΟΤΙΟΥ'!$E$17</definedName>
    <definedName name="ΔΕ_462600102_ΟΙΑΣ">'Π462_ΝΟΤΙΟΥ'!$F$17</definedName>
    <definedName name="ΔΕ_462620101_ΚΑΡΠΑΘΟΥ">'Π462_ΝΟΤΙΟΥ'!$E$38</definedName>
    <definedName name="ΔΕ_462620102_ΟΛΥΜΠΟΥ">'Π462_ΝΟΤΙΟΥ'!$F$38</definedName>
    <definedName name="ΔΕ_462640101_ΚΩ">'Π462_ΝΟΤΙΟΥ'!$E$52</definedName>
    <definedName name="ΔΕ_462640102_ΔΙΚΑΙΟΥ">'Π462_ΝΟΤΙΟΥ'!$F$52</definedName>
    <definedName name="ΔΕ_462640103_ΗΡΑΚΛΕΙΔΩΝ">'Π462_ΝΟΤΙΟΥ'!$G$52</definedName>
    <definedName name="ΔΕ_462670201_ΝΑΞΟΥ">'Π462_ΝΟΤΙΟΥ'!$E$75</definedName>
    <definedName name="ΔΕ_462670202_ΔΟΝΟΥΣΗΣ">'Π462_ΝΟΤΙΟΥ'!$F$75</definedName>
    <definedName name="ΔΕ_462670203_ΔΡΥΜΑΛΙΑΣ">'Π462_ΝΟΤΙΟΥ'!$G$75</definedName>
    <definedName name="ΔΕ_462670204_ΗΡΑΚΛΕΙΑΣ">'Π462_ΝΟΤΙΟΥ'!$H$75</definedName>
    <definedName name="ΔΕ_462670205_ΚΟΥΦΟΝΗΣΙΩΝ">'Π462_ΝΟΤΙΟΥ'!$I$75</definedName>
    <definedName name="ΔΕ_462670206_ΣΧΟΙΝΟΥΣΣΗΣ">'Π462_ΝΟΤΙΟΥ'!$J$75</definedName>
    <definedName name="ΔΕ_462690101_ΡΟΔΟΥ">'Π462_ΝΟΤΙΟΥ'!$E$88</definedName>
    <definedName name="ΔΕ_462690102_ΑΡΧΑΓΓΕΛΟΥ">'Π462_ΝΟΤΙΟΥ'!$F$88</definedName>
    <definedName name="ΔΕ_462690103_ΑΤΑΒΥΡΟΥ">'Π462_ΝΟΤΙΟΥ'!$G$88</definedName>
    <definedName name="ΔΕ_462690104_ΑΦΑΝΤΟΥ">'Π462_ΝΟΤΙΟΥ'!$H$88</definedName>
    <definedName name="ΔΕ_462690105_ΙΑΛΥΣΟΥ">'Π462_ΝΟΤΙΟΥ'!$I$88</definedName>
    <definedName name="ΔΕ_462690106_ΚΑΛΛΙΘΕΑΣ">'Π462_ΝΟΤΙΟΥ'!$J$88</definedName>
    <definedName name="ΔΕ_462690107_ΚΑΜΕΙΡΟΥ">'Π462_ΝΟΤΙΟΥ'!$K$88</definedName>
    <definedName name="ΔΕ_462690108_ΛΙΝΔΙΩΝ">'Π462_ΝΟΤΙΟΥ'!$L$88</definedName>
    <definedName name="ΔΕ_462690109_ΝΟΤΙΑΣ_ΡΟΔΟΥ">'Π462_ΝΟΤΙΟΥ'!$M$88</definedName>
    <definedName name="ΔΕ_462690110_ΠΕΤΑΛΟΥΔΩΝ">'Π462_ΝΟΤΙΟΥ'!$N$88</definedName>
    <definedName name="ΔΕ_462700101_ΤΗΝΟΥ">'Π462_ΝΟΤΙΟΥ'!$E$99</definedName>
    <definedName name="ΔΕ_462700102_ΕΞΩΜΒΟΥΡΓΟΥ">'Π462_ΝΟΤΙΟΥ'!$F$99</definedName>
    <definedName name="ΔΕ_462700103_ΠΑΝΟΡΜΟΥ">'Π462_ΝΟΤΙΟΥ'!$G$99</definedName>
    <definedName name="ΔΕ_471710101_ΗΡΑΚΛΕΙΟΥ">'Π471_ΚΡΗΤΗΣ'!$E$4</definedName>
    <definedName name="ΔΕ_471710102_ΓΟΡΓΟΛΑΙΝΗ">'Π471_ΚΡΗΤΗΣ'!$F$4</definedName>
    <definedName name="ΔΕ_471710103_ΝΕΑΣ_ΑΛΙΚΑΡΝΑΣΣΟΥ">'Π471_ΚΡΗΤΗΣ'!$G$4</definedName>
    <definedName name="ΔΕ_471710104_ΠΑΛΙΑΝΗΣ">'Π471_ΚΡΗΤΗΣ'!$H$4</definedName>
    <definedName name="ΔΕ_471710105_ΤΕΜΕΝΟΥΣ">'Π471_ΚΡΗΤΗΣ'!$I$4</definedName>
    <definedName name="ΔΕ_471710201_ΝΙΚΟΥ_ΚΑΖΑΝΤΖΑΚΗ">'Π471_ΚΡΗΤΗΣ'!$E$6</definedName>
    <definedName name="ΔΕ_471710202_ΑΡΧΑΝΩΝ">'Π471_ΚΡΗΤΗΣ'!$F$6</definedName>
    <definedName name="ΔΕ_471710203_ΑΣΤΕΡΟΥΣΙΩΝ">'Π471_ΚΡΗΤΗΣ'!$G$6</definedName>
    <definedName name="ΔΕ_471710401_ΓΟΡΤΥΝΑΣ">'Π471_ΚΡΗΤΗΣ'!$E$9</definedName>
    <definedName name="ΔΕ_471710402_ΑΓΙΑΣ_ΒΑΡΒΑΡΑΣ">'Π471_ΚΡΗΤΗΣ'!$F$9</definedName>
    <definedName name="ΔΕ_471710403_ΚΟΦΙΝΑ">'Π471_ΚΡΗΤΗΣ'!$G$9</definedName>
    <definedName name="ΔΕ_471710404_ΡΟΥΒΑ">'Π471_ΚΡΗΤΗΣ'!$H$9</definedName>
    <definedName name="ΔΕ_471710501_ΓΑΖΙΟΥ">'Π471_ΚΡΗΤΗΣ'!$E$11</definedName>
    <definedName name="ΔΕ_471710502_ΚΡΟΥΣΩΝΑ">'Π471_ΚΡΗΤΗΣ'!$F$11</definedName>
    <definedName name="ΔΕ_471710503_ΤΥΛΙΣΟΥ">'Π471_ΚΡΗΤΗΣ'!$G$11</definedName>
    <definedName name="ΔΕ_471710601_ΚΑΣΤΕΛΛΙΟΥ">'Π471_ΚΡΗΤΗΣ'!$E$13</definedName>
    <definedName name="ΔΕ_471710602_ΑΡΚΑΛΟΧΩΡΙΟΥ">'Π471_ΚΡΗΤΗΣ'!$F$13</definedName>
    <definedName name="ΔΕ_471710603_ΘΡΑΨΑΝΟΥ">'Π471_ΚΡΗΤΗΣ'!$G$13</definedName>
    <definedName name="ΔΕ_471710701_ΜΟΙΡΩΝ">'Π471_ΚΡΗΤΗΣ'!$E$15</definedName>
    <definedName name="ΔΕ_471710702_ΖΑΡΟΥ">'Π471_ΚΡΗΤΗΣ'!$F$15</definedName>
    <definedName name="ΔΕ_471710703_ΤΥΜΠΑΚΙΟΥ">'Π471_ΚΡΗΤΗΣ'!$G$15</definedName>
    <definedName name="ΔΕ_471710801_ΓΟΥΒΩΝ">'Π471_ΚΡΗΤΗΣ'!$E$17</definedName>
    <definedName name="ΔΕ_471710802_ΕΠΙΣΚΟΠΗΣ">'Π471_ΚΡΗΤΗΣ'!$F$17</definedName>
    <definedName name="ΔΕ_471710803_ΜΑΛΙΩΝ">'Π471_ΚΡΗΤΗΣ'!$G$17</definedName>
    <definedName name="ΔΕ_471710804_ΧΕΡΣΟΝΗΣΟΥ">'Π471_ΚΡΗΤΗΣ'!$H$17</definedName>
    <definedName name="ΔΕ_471720101_ΑΓΙΟΥ_ΝΙΚΟΛΑΟΥ">'Π471_ΚΡΗΤΗΣ'!$E$23</definedName>
    <definedName name="ΔΕ_471720102_ΒΡΑΧΑΣΙΟΥ">'Π471_ΚΡΗΤΗΣ'!$F$23</definedName>
    <definedName name="ΔΕ_471720103_ΝΕΑΠΟΛΗΣ">'Π471_ΚΡΗΤΗΣ'!$G$23</definedName>
    <definedName name="ΔΕ_471720201_ΙΕΡΑΠΕΤΡΑΣ">'Π471_ΚΡΗΤΗΣ'!$E$25</definedName>
    <definedName name="ΔΕ_471720202_ΜΑΚΡΥ_ΓΙΑΛΟΥ">'Π471_ΚΡΗΤΗΣ'!$F$25</definedName>
    <definedName name="ΔΕ_471720401_ΣΗΤΕΙΑΣ">'Π471_ΚΡΗΤΗΣ'!$E$28</definedName>
    <definedName name="ΔΕ_471720402_ΙΤΑΝΟΥ">'Π471_ΚΡΗΤΗΣ'!$F$28</definedName>
    <definedName name="ΔΕ_471720403_ΛΕΥΚΗΣ">'Π471_ΚΡΗΤΗΣ'!$G$28</definedName>
    <definedName name="ΔΕ_471730101_ΡΕΘΥΜΝΗΣ">'Π471_ΚΡΗΤΗΣ'!$E$35</definedName>
    <definedName name="ΔΕ_471730102_ΑΡΚΑΔΙΟΥ">'Π471_ΚΡΗΤΗΣ'!$F$35</definedName>
    <definedName name="ΔΕ_471730103_ΛΑΠΠΑΙΩΝ">'Π471_ΚΡΗΤΗΣ'!$G$35</definedName>
    <definedName name="ΔΕ_471730104_ΝΙΚΗΦΟΡΟΥ_ΦΩΚΑ">'Π471_ΚΡΗΤΗΣ'!$H$35</definedName>
    <definedName name="ΔΕ_471730201_ΛΑΜΠΗΣ">'Π471_ΚΡΗΤΗΣ'!$E$37</definedName>
    <definedName name="ΔΕ_471730202_ΦΟΙΝΙΚΑ">'Π471_ΚΡΗΤΗΣ'!$F$37</definedName>
    <definedName name="ΔΕ_471730301_ΣΙΒΡΙΤΟΥ">'Π471_ΚΡΗΤΗΣ'!$E$39</definedName>
    <definedName name="ΔΕ_471730302_ΚΟΥΡΗΤΩΝ">'Π471_ΚΡΗΤΗΣ'!$F$39</definedName>
    <definedName name="ΔΕ_471730501_ΓΕΡΟΠΟΤΑΜΟΥ">'Π471_ΚΡΗΤΗΣ'!$E$42</definedName>
    <definedName name="ΔΕ_471730502_ΖΩΝΙΑΝΩΝ">'Π471_ΚΡΗΤΗΣ'!$F$42</definedName>
    <definedName name="ΔΕ_471730503_ΚΟΥΛΟΥΚΩΝΑ">'Π471_ΚΡΗΤΗΣ'!$G$42</definedName>
    <definedName name="ΔΕ_471740101_ΧΑΝΙΩΝ">'Π471_ΚΡΗΤΗΣ'!$E$48</definedName>
    <definedName name="ΔΕ_471740102_ΑΚΡΩΤΗΡΙΟΥ">'Π471_ΚΡΗΤΗΣ'!$F$48</definedName>
    <definedName name="ΔΕ_471740103_ΕΛΕΥΘΕΡΙΟΥ_ΒΕΝΙΖΕΛΟΥ">'Π471_ΚΡΗΤΗΣ'!$G$48</definedName>
    <definedName name="ΔΕ_471740104_ΘΕΡΙΣΟΥ">'Π471_ΚΡΗΤΗΣ'!$H$48</definedName>
    <definedName name="ΔΕ_471740105_ΚΕΡΑΜΙΩΝ">'Π471_ΚΡΗΤΗΣ'!$I$48</definedName>
    <definedName name="ΔΕ_471740106_ΝΕΑΣ_ΚΥΔΩΝΙΑΣ">'Π471_ΚΡΗΤΗΣ'!$J$48</definedName>
    <definedName name="ΔΕ_471740107_ΣΟΥΔΑΣ">'Π471_ΚΡΗΤΗΣ'!$K$48</definedName>
    <definedName name="ΔΕ_471740201_ΚΡΥΟΝΕΡΙΔΑΣ">'Π471_ΚΡΗΤΗΣ'!$E$50</definedName>
    <definedName name="ΔΕ_471740202_ΑΡΜΕΝΩΝ">'Π471_ΚΡΗΤΗΣ'!$F$50</definedName>
    <definedName name="ΔΕ_471740203_ΑΣΗ_ΓΩΝΙΑΣ">'Π471_ΚΡΗΤΗΣ'!$G$50</definedName>
    <definedName name="ΔΕ_471740204_ΒΑΜΟΥ">'Π471_ΚΡΗΤΗΣ'!$H$50</definedName>
    <definedName name="ΔΕ_471740205_ΓΕΩΡΓΙΟΥΠΟΛΕΩΣ">'Π471_ΚΡΗΤΗΣ'!$I$50</definedName>
    <definedName name="ΔΕ_471740206_ΦΡΕ">'Π471_ΚΡΗΤΗΣ'!$J$50</definedName>
    <definedName name="ΔΕ_471740401_ΠΕΛΕΚΑΝΟΥ">'Π471_ΚΡΗΤΗΣ'!$E$53</definedName>
    <definedName name="ΔΕ_471740402_ΑΝΑΤΟΛΙΚΟΥ_ΣΕΛΙΝΟΥ">'Π471_ΚΡΗΤΗΣ'!$F$53</definedName>
    <definedName name="ΔΕ_471740403_ΚΑΝΤΑΝΟΥ">'Π471_ΚΡΗΤΗΣ'!$G$53</definedName>
    <definedName name="ΔΕ_471740501_ΚΙΣΣΑΜΟΥ">'Π471_ΚΡΗΤΗΣ'!$E$55</definedName>
    <definedName name="ΔΕ_471740502_ΙΝΑΧΩΡΙΟΥ">'Π471_ΚΡΗΤΗΣ'!$F$55</definedName>
    <definedName name="ΔΕ_471740503_ΜΥΘΗΜΝΗΣ">'Π471_ΚΡΗΤΗΣ'!$G$55</definedName>
    <definedName name="ΔΕ_471740601_ΠΛΑΤΑΝΙΑ">'Π471_ΚΡΗΤΗΣ'!$E$57</definedName>
    <definedName name="ΔΕ_471740602_ΒΟΥΚΟΛΙΩΝ">'Π471_ΚΡΗΤΗΣ'!$F$57</definedName>
    <definedName name="ΔΕ_471740603_ΚΟΛΥΜΒΑΡΙΟΥ">'Π471_ΚΡΗΤΗΣ'!$G$57</definedName>
    <definedName name="ΔΕ_471740604_ΜΟΥΣΟΥΡΩΝ">'Π471_ΚΡΗΤΗΣ'!$H$57</definedName>
    <definedName name="ΛΙΣΤΑ_ΠΙΝΑΚΩΝ">'ΠΙΝΑΚΕΣ ΣΧΟΛΙΩΝ'!$A$3:$A$13</definedName>
    <definedName name="ΟΛΕΣ_ΟΙ_ΔΗΜ_ΕΝΟΤ_1110101">'Π111_ΑΝΜΑΚΘΡΑΚ'!$D$4</definedName>
    <definedName name="ΟΛΕΣ_ΟΙ_ΔΗΜ_ΕΝΟΤ_1110102">'Π111_ΑΝΜΑΚΘΡΑΚ'!$D$6</definedName>
    <definedName name="ΟΛΕΣ_ΟΙ_ΔΗΜ_ΕΝΟΤ_1110103">'Π111_ΑΝΜΑΚΘΡΑΚ'!$D$8</definedName>
    <definedName name="ΟΛΕΣ_ΟΙ_ΔΗΜ_ΕΝΟΤ_1110104">'Π111_ΑΝΜΑΚΘΡΑΚ'!$D$10</definedName>
    <definedName name="ΟΛΕΣ_ΟΙ_ΔΗΜ_ΕΝΟΤ_1110201">'Π111_ΑΝΜΑΚΘΡΑΚ'!$D$16</definedName>
    <definedName name="ΟΛΕΣ_ΟΙ_ΔΗΜ_ΕΝΟΤ_1110202">'Π111_ΑΝΜΑΚΘΡΑΚ'!$D$18</definedName>
    <definedName name="ΟΛΕΣ_ΟΙ_ΔΗΜ_ΕΝΟΤ_1110203">'Π111_ΑΝΜΑΚΘΡΑΚ'!$E$19</definedName>
    <definedName name="ΟΛΕΣ_ΟΙ_ΔΗΜ_ΕΝΟΤ_1110204">'Π111_ΑΝΜΑΚΘΡΑΚ'!$D$21</definedName>
    <definedName name="ΟΛΕΣ_ΟΙ_ΔΗΜ_ΕΝΟΤ_1110205">'Π111_ΑΝΜΑΚΘΡΑΚ'!$D$23</definedName>
    <definedName name="ΟΛΕΣ_ΟΙ_ΔΗΜ_ΕΝΟΤ_1110301">'Π111_ΑΝΜΑΚΘΡΑΚ'!$D$30</definedName>
    <definedName name="ΟΛΕΣ_ΟΙ_ΔΗΜ_ΕΝΟΤ_1110302">'Π111_ΑΝΜΑΚΘΡΑΚ'!$D$32</definedName>
    <definedName name="ΟΛΕΣ_ΟΙ_ΔΗΜ_ΕΝΟΤ_1110303">'Π111_ΑΝΜΑΚΘΡΑΚ'!$D$34</definedName>
    <definedName name="ΟΛΕΣ_ΟΙ_ΔΗΜ_ΕΝΟΤ_1110304">'Π111_ΑΝΜΑΚΘΡΑΚ'!$E$35</definedName>
    <definedName name="ΟΛΕΣ_ΟΙ_ΔΗΜ_ΕΝΟΤ_1110305">'Π111_ΑΝΜΑΚΘΡΑΚ'!$D$37</definedName>
    <definedName name="ΟΛΕΣ_ΟΙ_ΔΗΜ_ΕΝΟΤ_1110401">'Π111_ΑΝΜΑΚΘΡΑΚ'!$E$42</definedName>
    <definedName name="ΟΛΕΣ_ΟΙ_ΔΗΜ_ΕΝΟΤ_1110501">'Π111_ΑΝΜΑΚΘΡΑΚ'!$D$52</definedName>
    <definedName name="ΟΛΕΣ_ΟΙ_ΔΗΜ_ΕΝΟΤ_1110502">'Π111_ΑΝΜΑΚΘΡΑΚ'!$D$54</definedName>
    <definedName name="ΟΛΕΣ_ΟΙ_ΔΗΜ_ΕΝΟΤ_1110503">'Π111_ΑΝΜΑΚΘΡΑΚ'!$D$56</definedName>
    <definedName name="ΟΛΕΣ_ΟΙ_ΔΗΜ_ΕΝΟΤ_1110601">'Π111_ΑΝΜΑΚΘΡΑΚ'!$D$62</definedName>
    <definedName name="ΟΛΕΣ_ΟΙ_ΔΗΜ_ΕΝΟΤ_1110602">'Π111_ΑΝΜΑΚΘΡΑΚ'!$D$64</definedName>
    <definedName name="ΟΛΕΣ_ΟΙ_ΔΗΜ_ΕΝΟΤ_1110603">'Π111_ΑΝΜΑΚΘΡΑΚ'!$D$66</definedName>
    <definedName name="ΟΛΕΣ_ΟΙ_ΔΗΜ_ΕΝΟΤ_1110604">'Π111_ΑΝΜΑΚΘΡΑΚ'!$E$67</definedName>
    <definedName name="ΟΛΕΣ_ΟΙ_ΔΗΜ_ΕΝΟΤ_1120701">'Π112_ΚΕΝΤΡΜΑΚ'!$D$5</definedName>
    <definedName name="ΟΛΕΣ_ΟΙ_ΔΗΜ_ΕΝΟΤ_1120702">'Π112_ΚΕΝΤΡΜΑΚ'!$D$7</definedName>
    <definedName name="ΟΛΕΣ_ΟΙ_ΔΗΜ_ΕΝΟΤ_1120703">'Π112_ΚΕΝΤΡΜΑΚ'!$D$9</definedName>
    <definedName name="ΟΛΕΣ_ΟΙ_ΔΗΜ_ΕΝΟΤ_1120704">'Π112_ΚΕΝΤΡΜΑΚ'!$D$11</definedName>
    <definedName name="ΟΛΕΣ_ΟΙ_ΔΗΜ_ΕΝΟΤ_1120705">'Π112_ΚΕΝΤΡΜΑΚ'!$D$13</definedName>
    <definedName name="ΟΛΕΣ_ΟΙ_ΔΗΜ_ΕΝΟΤ_1120706">'Π112_ΚΕΝΤΡΜΑΚ'!$D$15</definedName>
    <definedName name="ΟΛΕΣ_ΟΙ_ΔΗΜ_ΕΝΟΤ_1120707">'Π112_ΚΕΝΤΡΜΑΚ'!$E$16</definedName>
    <definedName name="ΟΛΕΣ_ΟΙ_ΔΗΜ_ΕΝΟΤ_1120708">'Π112_ΚΕΝΤΡΜΑΚ'!$D$18</definedName>
    <definedName name="ΟΛΕΣ_ΟΙ_ΔΗΜ_ΕΝΟΤ_1120709">'Π112_ΚΕΝΤΡΜΑΚ'!$D$20</definedName>
    <definedName name="ΟΛΕΣ_ΟΙ_ΔΗΜ_ΕΝΟΤ_1120710">'Π112_ΚΕΝΤΡΜΑΚ'!$D$22</definedName>
    <definedName name="ΟΛΕΣ_ΟΙ_ΔΗΜ_ΕΝΟΤ_1120711">'Π112_ΚΕΝΤΡΜΑΚ'!$D$24</definedName>
    <definedName name="ΟΛΕΣ_ΟΙ_ΔΗΜ_ΕΝΟΤ_1120712">'Π112_ΚΕΝΤΡΜΑΚ'!$D$26</definedName>
    <definedName name="ΟΛΕΣ_ΟΙ_ΔΗΜ_ΕΝΟΤ_1120713">'Π112_ΚΕΝΤΡΜΑΚ'!$D$28</definedName>
    <definedName name="ΟΛΕΣ_ΟΙ_ΔΗΜ_ΕΝΟΤ_1120714">'Π112_ΚΕΝΤΡΜΑΚ'!$D$30</definedName>
    <definedName name="ΟΛΕΣ_ΟΙ_ΔΗΜ_ΕΝΟΤ_1120801">'Π112_ΚΕΝΤΡΜΑΚ'!$D$36</definedName>
    <definedName name="ΟΛΕΣ_ΟΙ_ΔΗΜ_ΕΝΟΤ_1120802">'Π112_ΚΕΝΤΡΜΑΚ'!$D$38</definedName>
    <definedName name="ΟΛΕΣ_ΟΙ_ΔΗΜ_ΕΝΟΤ_1120803">'Π112_ΚΕΝΤΡΜΑΚ'!$D$40</definedName>
    <definedName name="ΟΛΕΣ_ΟΙ_ΔΗΜ_ΕΝΟΤ_1120901">'Π112_ΚΕΝΤΡΜΑΚ'!$D$46</definedName>
    <definedName name="ΟΛΕΣ_ΟΙ_ΔΗΜ_ΕΝΟΤ_1120902">'Π112_ΚΕΝΤΡΜΑΚ'!$D$48</definedName>
    <definedName name="ΟΛΕΣ_ΟΙ_ΔΗΜ_ΕΝΟΤ_1121001">'Π112_ΚΕΝΤΡΜΑΚ'!$D$55</definedName>
    <definedName name="ΟΛΕΣ_ΟΙ_ΔΗΜ_ΕΝΟΤ_1121002">'Π112_ΚΕΝΤΡΜΑΚ'!$D$57</definedName>
    <definedName name="ΟΛΕΣ_ΟΙ_ΔΗΜ_ΕΝΟΤ_1121003">'Π112_ΚΕΝΤΡΜΑΚ'!$D$59</definedName>
    <definedName name="ΟΛΕΣ_ΟΙ_ΔΗΜ_ΕΝΟΤ_1121004">'Π112_ΚΕΝΤΡΜΑΚ'!$D$61</definedName>
    <definedName name="ΟΛΕΣ_ΟΙ_ΔΗΜ_ΕΝΟΤ_1121101">'Π112_ΚΕΝΤΡΜΑΚ'!$D$67</definedName>
    <definedName name="ΟΛΕΣ_ΟΙ_ΔΗΜ_ΕΝΟΤ_1121102">'Π112_ΚΕΝΤΡΜΑΚ'!$D$69</definedName>
    <definedName name="ΟΛΕΣ_ΟΙ_ΔΗΜ_ΕΝΟΤ_1121103">'Π112_ΚΕΝΤΡΜΑΚ'!$D$71</definedName>
    <definedName name="ΟΛΕΣ_ΟΙ_ΔΗΜ_ΕΝΟΤ_1121201">'Π112_ΚΕΝΤΡΜΑΚ'!$D$77</definedName>
    <definedName name="ΟΛΕΣ_ΟΙ_ΔΗΜ_ΕΝΟΤ_1121202">'Π112_ΚΕΝΤΡΜΑΚ'!$D$79</definedName>
    <definedName name="ΟΛΕΣ_ΟΙ_ΔΗΜ_ΕΝΟΤ_1121203">'Π112_ΚΕΝΤΡΜΑΚ'!$D$81</definedName>
    <definedName name="ΟΛΕΣ_ΟΙ_ΔΗΜ_ΕΝΟΤ_1121204">'Π112_ΚΕΝΤΡΜΑΚ'!$D$83</definedName>
    <definedName name="ΟΛΕΣ_ΟΙ_ΔΗΜ_ΕΝΟΤ_1121205">'Π112_ΚΕΝΤΡΜΑΚ'!$D$85</definedName>
    <definedName name="ΟΛΕΣ_ΟΙ_ΔΗΜ_ΕΝΟΤ_1121206">'Π112_ΚΕΝΤΡΜΑΚ'!$D$87</definedName>
    <definedName name="ΟΛΕΣ_ΟΙ_ΔΗΜ_ΕΝΟΤ_1121207">'Π112_ΚΕΝΤΡΜΑΚ'!$D$89</definedName>
    <definedName name="ΟΛΕΣ_ΟΙ_ΔΗΜ_ΕΝΟΤ_1121301">'Π112_ΚΕΝΤΡΜΑΚ'!$D$95</definedName>
    <definedName name="ΟΛΕΣ_ΟΙ_ΔΗΜ_ΕΝΟΤ_1121302">'Π112_ΚΕΝΤΡΜΑΚ'!$D$97</definedName>
    <definedName name="ΟΛΕΣ_ΟΙ_ΔΗΜ_ΕΝΟΤ_1121303">'Π112_ΚΕΝΤΡΜΑΚ'!$D$99</definedName>
    <definedName name="ΟΛΕΣ_ΟΙ_ΔΗΜ_ΕΝΟΤ_1121304">'Π112_ΚΕΝΤΡΜΑΚ'!$D$101</definedName>
    <definedName name="ΟΛΕΣ_ΟΙ_ΔΗΜ_ΕΝΟΤ_1121305">'Π112_ΚΕΝΤΡΜΑΚ'!$D$103</definedName>
    <definedName name="ΟΛΕΣ_ΟΙ_ΔΗΜ_ΕΝΟΤ_1211401">'Π121_ΔΥΤΜΑΚ'!$D$5</definedName>
    <definedName name="ΟΛΕΣ_ΟΙ_ΔΗΜ_ΕΝΟΤ_1211402">'Π121_ΔΥΤΜΑΚ'!$D$7</definedName>
    <definedName name="ΟΛΕΣ_ΟΙ_ΔΗΜ_ΕΝΟΤ_1211403">'Π121_ΔΥΤΜΑΚ'!$D$9</definedName>
    <definedName name="ΟΛΕΣ_ΟΙ_ΔΗΜ_ΕΝΟΤ_1211404">'Π121_ΔΥΤΜΑΚ'!$D$11</definedName>
    <definedName name="ΟΛΕΣ_ΟΙ_ΔΗΜ_ΕΝΟΤ_1211501">'Π121_ΔΥΤΜΑΚ'!$D$17</definedName>
    <definedName name="ΟΛΕΣ_ΟΙ_ΔΗΜ_ΕΝΟΤ_1211502">'Π121_ΔΥΤΜΑΚ'!$D$19</definedName>
    <definedName name="ΟΛΕΣ_ΟΙ_ΔΗΜ_ΕΝΟΤ_1211601">'Π121_ΔΥΤΜΑΚ'!$D$25</definedName>
    <definedName name="ΟΛΕΣ_ΟΙ_ΔΗΜ_ΕΝΟΤ_1211602">'Π121_ΔΥΤΜΑΚ'!$D$27</definedName>
    <definedName name="ΟΛΕΣ_ΟΙ_ΔΗΜ_ΕΝΟΤ_1211603">'Π121_ΔΥΤΜΑΚ'!$D$29</definedName>
    <definedName name="ΟΛΕΣ_ΟΙ_ΔΗΜ_ΕΝΟΤ_1211701">'Π121_ΔΥΤΜΑΚ'!$D$35</definedName>
    <definedName name="ΟΛΕΣ_ΟΙ_ΔΗΜ_ΕΝΟΤ_1211702">'Π121_ΔΥΤΜΑΚ'!$D$37</definedName>
    <definedName name="ΟΛΕΣ_ΟΙ_ΔΗΜ_ΕΝΟΤ_1211703">'Π121_ΔΥΤΜΑΚ'!$D$39</definedName>
    <definedName name="ΟΛΕΣ_ΟΙ_ΔΗΜ_ΕΝΟΤ_1221801">'Π122_ΗΠΕΙΡ'!$D$5</definedName>
    <definedName name="ΟΛΕΣ_ΟΙ_ΔΗΜ_ΕΝΟΤ_1221802">'Π122_ΗΠΕΙΡ'!$D$7</definedName>
    <definedName name="ΟΛΕΣ_ΟΙ_ΔΗΜ_ΕΝΟΤ_1221803">'Π122_ΗΠΕΙΡ'!$D$9</definedName>
    <definedName name="ΟΛΕΣ_ΟΙ_ΔΗΜ_ΕΝΟΤ_1221804">'Π122_ΗΠΕΙΡ'!$D$11</definedName>
    <definedName name="ΟΛΕΣ_ΟΙ_ΔΗΜ_ΕΝΟΤ_1221805">'Π122_ΗΠΕΙΡ'!$D$13</definedName>
    <definedName name="ΟΛΕΣ_ΟΙ_ΔΗΜ_ΕΝΟΤ_1221806">'Π122_ΗΠΕΙΡ'!$D$15</definedName>
    <definedName name="ΟΛΕΣ_ΟΙ_ΔΗΜ_ΕΝΟΤ_1221807">'Π122_ΗΠΕΙΡ'!$D$17</definedName>
    <definedName name="ΟΛΕΣ_ΟΙ_ΔΗΜ_ΕΝΟΤ_1221808">'Π122_ΗΠΕΙΡ'!$D$19</definedName>
    <definedName name="ΟΛΕΣ_ΟΙ_ΔΗΜ_ΕΝΟΤ_1221901">'Π122_ΗΠΕΙΡ'!$D$25</definedName>
    <definedName name="ΟΛΕΣ_ΟΙ_ΔΗΜ_ΕΝΟΤ_1221902">'Π122_ΗΠΕΙΡ'!$D$27</definedName>
    <definedName name="ΟΛΕΣ_ΟΙ_ΔΗΜ_ΕΝΟΤ_1221903">'Π122_ΗΠΕΙΡ'!$D$29</definedName>
    <definedName name="ΟΛΕΣ_ΟΙ_ΔΗΜ_ΕΝΟΤ_1221904">'Π122_ΗΠΕΙΡ'!$D$31</definedName>
    <definedName name="ΟΛΕΣ_ΟΙ_ΔΗΜ_ΕΝΟΤ_1222001">'Π122_ΗΠΕΙΡ'!$D$37</definedName>
    <definedName name="ΟΛΕΣ_ΟΙ_ΔΗΜ_ΕΝΟΤ_1222002">'Π122_ΗΠΕΙΡ'!$D$39</definedName>
    <definedName name="ΟΛΕΣ_ΟΙ_ΔΗΜ_ΕΝΟΤ_1222003">'Π122_ΗΠΕΙΡ'!$D$41</definedName>
    <definedName name="ΟΛΕΣ_ΟΙ_ΔΗΜ_ΕΝΟΤ_1222101">'Π122_ΗΠΕΙΡ'!$D$47</definedName>
    <definedName name="ΟΛΕΣ_ΟΙ_ΔΗΜ_ΕΝΟΤ_1222102">'Π122_ΗΠΕΙΡ'!$D$49</definedName>
    <definedName name="ΟΛΕΣ_ΟΙ_ΔΗΜ_ΕΝΟΤ_1222103">'Π122_ΗΠΕΙΡ'!$D$51</definedName>
    <definedName name="ΟΛΕΣ_ΟΙ_ΔΗΜ_ΕΝΟΤ_2312201">'Π231_ΘΕΣΣΑ'!$D$5</definedName>
    <definedName name="ΟΛΕΣ_ΟΙ_ΔΗΜ_ΕΝΟΤ_2312202">'Π231_ΘΕΣΣΑ'!$D$7</definedName>
    <definedName name="ΟΛΕΣ_ΟΙ_ΔΗΜ_ΕΝΟΤ_2312203">'Π231_ΘΕΣΣΑ'!$D$9</definedName>
    <definedName name="ΟΛΕΣ_ΟΙ_ΔΗΜ_ΕΝΟΤ_2312204">'Π231_ΘΕΣΣΑ'!$D$11</definedName>
    <definedName name="ΟΛΕΣ_ΟΙ_ΔΗΜ_ΕΝΟΤ_2312205">'Π231_ΘΕΣΣΑ'!$D$13</definedName>
    <definedName name="ΟΛΕΣ_ΟΙ_ΔΗΜ_ΕΝΟΤ_2312206">'Π231_ΘΕΣΣΑ'!$D$15</definedName>
    <definedName name="ΟΛΕΣ_ΟΙ_ΔΗΜ_ΕΝΟΤ_2312207">'Π231_ΘΕΣΣΑ'!$D$17</definedName>
    <definedName name="ΟΛΕΣ_ΟΙ_ΔΗΜ_ΕΝΟΤ_2312301">'Π231_ΘΕΣΣΑ'!$D$23</definedName>
    <definedName name="ΟΛΕΣ_ΟΙ_ΔΗΜ_ΕΝΟΤ_2312302">'Π231_ΘΕΣΣΑ'!$D$25</definedName>
    <definedName name="ΟΛΕΣ_ΟΙ_ΔΗΜ_ΕΝΟΤ_2312303">'Π231_ΘΕΣΣΑ'!$D$27</definedName>
    <definedName name="ΟΛΕΣ_ΟΙ_ΔΗΜ_ΕΝΟΤ_2312304">'Π231_ΘΕΣΣΑ'!$D$29</definedName>
    <definedName name="ΟΛΕΣ_ΟΙ_ΔΗΜ_ΕΝΟΤ_2312305">'Π231_ΘΕΣΣΑ'!$D$31</definedName>
    <definedName name="ΟΛΕΣ_ΟΙ_ΔΗΜ_ΕΝΟΤ_2312306">'Π231_ΘΕΣΣΑ'!$D$33</definedName>
    <definedName name="ΟΛΕΣ_ΟΙ_ΔΗΜ_ΕΝΟΤ_2312401">'Π231_ΘΕΣΣΑ'!$D$39</definedName>
    <definedName name="ΟΛΕΣ_ΟΙ_ΔΗΜ_ΕΝΟΤ_2312402">'Π231_ΘΕΣΣΑ'!$D$41</definedName>
    <definedName name="ΟΛΕΣ_ΟΙ_ΔΗΜ_ΕΝΟΤ_2312403">'Π231_ΘΕΣΣΑ'!$D$43</definedName>
    <definedName name="ΟΛΕΣ_ΟΙ_ΔΗΜ_ΕΝΟΤ_2312404">'Π231_ΘΕΣΣΑ'!$D$45</definedName>
    <definedName name="ΟΛΕΣ_ΟΙ_ΔΗΜ_ΕΝΟΤ_2312405">'Π231_ΘΕΣΣΑ'!$D$47</definedName>
    <definedName name="ΟΛΕΣ_ΟΙ_ΔΗΜ_ΕΝΟΤ_2312501">'Π231_ΘΕΣΣΑ'!$E$52</definedName>
    <definedName name="ΟΛΕΣ_ΟΙ_ΔΗΜ_ΕΝΟΤ_2312502">'Π231_ΘΕΣΣΑ'!$E$53</definedName>
    <definedName name="ΟΛΕΣ_ΟΙ_ΔΗΜ_ΕΝΟΤ_2312503">'Π231_ΘΕΣΣΑ'!$E$54</definedName>
    <definedName name="ΟΛΕΣ_ΟΙ_ΔΗΜ_ΕΝΟΤ_2322701">'Π232_ΣΤΕΡΕΛΛ'!$E$5</definedName>
    <definedName name="ΟΛΕΣ_ΟΙ_ΔΗΜ_ΕΝΟΤ_2322702">'Π232_ΣΤΕΡΕΛΛ'!$E$7</definedName>
    <definedName name="ΟΛΕΣ_ΟΙ_ΔΗΜ_ΕΝΟΤ_2322703">'Π232_ΣΤΕΡΕΛΛ'!$E$9</definedName>
    <definedName name="ΟΛΕΣ_ΟΙ_ΔΗΜ_ΕΝΟΤ_2322704">'Π232_ΣΤΕΡΕΛΛ'!$E$11</definedName>
    <definedName name="ΟΛΕΣ_ΟΙ_ΔΗΜ_ΕΝΟΤ_2322705">'Π232_ΣΤΕΡΕΛΛ'!$E$13</definedName>
    <definedName name="ΟΛΕΣ_ΟΙ_ΔΗΜ_ΕΝΟΤ_2322706">'Π232_ΣΤΕΡΕΛΛ'!$E$15</definedName>
    <definedName name="ΟΛΕΣ_ΟΙ_ΔΗΜ_ΕΝΟΤ_2322707">'Π232_ΣΤΕΡΕΛΛ'!$E$17</definedName>
    <definedName name="ΟΛΕΣ_ΟΙ_ΔΗΜ_ΕΝΟΤ_2322801">'Π232_ΣΤΕΡΕΛΛ'!$E$23</definedName>
    <definedName name="ΟΛΕΣ_ΟΙ_ΔΗΜ_ΕΝΟΤ_2322802">'Π232_ΣΤΕΡΕΛΛ'!$E$25</definedName>
    <definedName name="ΟΛΕΣ_ΟΙ_ΔΗΜ_ΕΝΟΤ_2322803">'Π232_ΣΤΕΡΕΛΛ'!$E$27</definedName>
    <definedName name="ΟΛΕΣ_ΟΙ_ΔΗΜ_ΕΝΟΤ_2322804">'Π232_ΣΤΕΡΕΛΛ'!$E$29</definedName>
    <definedName name="ΟΛΕΣ_ΟΙ_ΔΗΜ_ΕΝΟΤ_2322805">'Π232_ΣΤΕΡΕΛΛ'!$E$31</definedName>
    <definedName name="ΟΛΕΣ_ΟΙ_ΔΗΜ_ΕΝΟΤ_2322806">'Π232_ΣΤΕΡΕΛΛ'!$E$33</definedName>
    <definedName name="ΟΛΕΣ_ΟΙ_ΔΗΜ_ΕΝΟΤ_2322808">'Π351_ΑΤΤΙΚ'!$D$13</definedName>
    <definedName name="ΟΛΕΣ_ΟΙ_ΔΗΜ_ΕΝΟΤ_2322901">'Π232_ΣΤΕΡΕΛΛ'!$E$39</definedName>
    <definedName name="ΟΛΕΣ_ΟΙ_ΔΗΜ_ΕΝΟΤ_2322902">'Π232_ΣΤΕΡΕΛΛ'!$E$41</definedName>
    <definedName name="ΟΛΕΣ_ΟΙ_ΔΗΜ_ΕΝΟΤ_2322903">'Π232_ΣΤΕΡΕΛΛ'!$E$43</definedName>
    <definedName name="ΟΛΕΣ_ΟΙ_ΔΗΜ_ΕΝΟΤ_2322904">'Π232_ΣΤΕΡΕΛΛ'!$E$45</definedName>
    <definedName name="ΟΛΕΣ_ΟΙ_ΔΗΜ_ΕΝΟΤ_2322905">'Π232_ΣΤΕΡΕΛΛ'!$E$47</definedName>
    <definedName name="ΟΛΕΣ_ΟΙ_ΔΗΜ_ΕΝΟΤ_2322906">'Π232_ΣΤΕΡΕΛΛ'!$E$49</definedName>
    <definedName name="ΟΛΕΣ_ΟΙ_ΔΗΜ_ΕΝΟΤ_2322907">'Π232_ΣΤΕΡΕΛΛ'!$E$51</definedName>
    <definedName name="ΟΛΕΣ_ΟΙ_ΔΗΜ_ΕΝΟΤ_2322908">'Π232_ΣΤΕΡΕΛΛ'!$F$52</definedName>
    <definedName name="ΟΛΕΣ_ΟΙ_ΔΗΜ_ΕΝΟΤ_2323001">'Π232_ΣΤΕΡΕΛΛ'!$E$59</definedName>
    <definedName name="ΟΛΕΣ_ΟΙ_ΔΗΜ_ΕΝΟΤ_2323002">'Π232_ΣΤΕΡΕΛΛ'!$E$61</definedName>
    <definedName name="ΟΛΕΣ_ΟΙ_ΔΗΜ_ΕΝΟΤ_2323101">'Π232_ΣΤΕΡΕΛΛ'!$E$67</definedName>
    <definedName name="ΟΛΕΣ_ΟΙ_ΔΗΜ_ΕΝΟΤ_2323102">'Π232_ΣΤΕΡΕΛΛ'!$E$69</definedName>
    <definedName name="ΟΛΕΣ_ΟΙ_ΔΗΜ_ΕΝΟΤ_2413201">'Π241_ΙΟΝΙΩΝ'!$D$5</definedName>
    <definedName name="ΟΛΕΣ_ΟΙ_ΔΗΜ_ΕΝΟΤ_2413202">'Π241_ΙΟΝΙΩΝ'!$E$6</definedName>
    <definedName name="ΟΛΕΣ_ΟΙ_ΔΗΜ_ΕΝΟΤ_2413301">'Π241_ΙΟΝΙΩΝ'!$D$13</definedName>
    <definedName name="ΟΛΕΣ_ΟΙ_ΔΗΜ_ΕΝΟΤ_2413401">'Π241_ΙΟΝΙΩΝ'!$E$18</definedName>
    <definedName name="ΟΛΕΣ_ΟΙ_ΔΗΜ_ΕΝΟΤ_2413501">'Π241_ΙΟΝΙΩΝ'!$D$25</definedName>
    <definedName name="ΟΛΕΣ_ΟΙ_ΔΗΜ_ΕΝΟΤ_2413601">'Π241_ΙΟΝΙΩΝ'!$D$31</definedName>
    <definedName name="ΟΛΕΣ_ΟΙ_ΔΗΜ_ΕΝΟΤ_2413602">'Π241_ΙΟΝΙΩΝ'!$E$32</definedName>
    <definedName name="ΟΛΕΣ_ΟΙ_ΔΗΜ_ΕΝΟΤ_2423701">'Π242_ΔΥΤΕΛΛ'!$D$5</definedName>
    <definedName name="ΟΛΕΣ_ΟΙ_ΔΗΜ_ΕΝΟΤ_2423702">'Π242_ΔΥΤΕΛΛ'!$D$7</definedName>
    <definedName name="ΟΛΕΣ_ΟΙ_ΔΗΜ_ΕΝΟΤ_2423703">'Π242_ΔΥΤΕΛΛ'!$D$9</definedName>
    <definedName name="ΟΛΕΣ_ΟΙ_ΔΗΜ_ΕΝΟΤ_2423704">'Π242_ΔΥΤΕΛΛ'!$D$11</definedName>
    <definedName name="ΟΛΕΣ_ΟΙ_ΔΗΜ_ΕΝΟΤ_2423705">'Π242_ΔΥΤΕΛΛ'!$D$13</definedName>
    <definedName name="ΟΛΕΣ_ΟΙ_ΔΗΜ_ΕΝΟΤ_2423801">'Π242_ΔΥΤΕΛΛ'!$D$19</definedName>
    <definedName name="ΟΛΕΣ_ΟΙ_ΔΗΜ_ΕΝΟΤ_2423802">'Π242_ΔΥΤΕΛΛ'!$D$21</definedName>
    <definedName name="ΟΛΕΣ_ΟΙ_ΔΗΜ_ΕΝΟΤ_2423803">'Π242_ΔΥΤΕΛΛ'!$D$23</definedName>
    <definedName name="ΟΛΕΣ_ΟΙ_ΔΗΜ_ΕΝΟΤ_2423804">'Π242_ΔΥΤΕΛΛ'!$D$25</definedName>
    <definedName name="ΟΛΕΣ_ΟΙ_ΔΗΜ_ΕΝΟΤ_2423805">'Π242_ΔΥΤΕΛΛ'!$E$26</definedName>
    <definedName name="ΟΛΕΣ_ΟΙ_ΔΗΜ_ΕΝΟΤ_2423806">'Π242_ΔΥΤΕΛΛ'!$D$28</definedName>
    <definedName name="ΟΛΕΣ_ΟΙ_ΔΗΜ_ΕΝΟΤ_2423807">'Π242_ΔΥΤΕΛΛ'!$D$30</definedName>
    <definedName name="ΟΛΕΣ_ΟΙ_ΔΗΜ_ΕΝΟΤ_2423901">'Π242_ΔΥΤΕΛΛ'!$D$36</definedName>
    <definedName name="ΟΛΕΣ_ΟΙ_ΔΗΜ_ΕΝΟΤ_2423902">'Π242_ΔΥΤΕΛΛ'!$D$38</definedName>
    <definedName name="ΟΛΕΣ_ΟΙ_ΔΗΜ_ΕΝΟΤ_2423903">'Π242_ΔΥΤΕΛΛ'!$D$40</definedName>
    <definedName name="ΟΛΕΣ_ΟΙ_ΔΗΜ_ΕΝΟΤ_2423904">'Π242_ΔΥΤΕΛΛ'!$D$42</definedName>
    <definedName name="ΟΛΕΣ_ΟΙ_ΔΗΜ_ΕΝΟΤ_2423905">'Π242_ΔΥΤΕΛΛ'!$D$44</definedName>
    <definedName name="ΟΛΕΣ_ΟΙ_ΔΗΜ_ΕΝΟΤ_2423906">'Π242_ΔΥΤΕΛΛ'!$D$46</definedName>
    <definedName name="ΟΛΕΣ_ΟΙ_ΔΗΜ_ΕΝΟΤ_2423907">'Π242_ΔΥΤΕΛΛ'!$D$48</definedName>
    <definedName name="ΟΛΕΣ_ΟΙ_ΔΗΜ_ΕΝΟΤ_2434001">'Π243_ΠΕΛΟΠ'!$D$5</definedName>
    <definedName name="ΟΛΕΣ_ΟΙ_ΔΗΜ_ΕΝΟΤ_2434002">'Π243_ΠΕΛΟΠ'!$E$6</definedName>
    <definedName name="ΟΛΕΣ_ΟΙ_ΔΗΜ_ΕΝΟΤ_2434003">'Π243_ΠΕΛΟΠ'!$D$8</definedName>
    <definedName name="ΟΛΕΣ_ΟΙ_ΔΗΜ_ΕΝΟΤ_2434004">'Π243_ΠΕΛΟΠ'!$D$10</definedName>
    <definedName name="ΟΛΕΣ_ΟΙ_ΔΗΜ_ΕΝΟΤ_2434005">'Π243_ΠΕΛΟΠ'!$D$12</definedName>
    <definedName name="ΟΛΕΣ_ΟΙ_ΔΗΜ_ΕΝΟΤ_2434101">'Π243_ΠΕΛΟΠ'!$D$18</definedName>
    <definedName name="ΟΛΕΣ_ΟΙ_ΔΗΜ_ΕΝΟΤ_2434102">'Π243_ΠΕΛΟΠ'!$D$20</definedName>
    <definedName name="ΟΛΕΣ_ΟΙ_ΔΗΜ_ΕΝΟΤ_2434103">'Π243_ΠΕΛΟΠ'!$D$22</definedName>
    <definedName name="ΟΛΕΣ_ΟΙ_ΔΗΜ_ΕΝΟΤ_2434104">'Π243_ΠΕΛΟΠ'!$D$24</definedName>
    <definedName name="ΟΛΕΣ_ΟΙ_ΔΗΜ_ΕΝΟΤ_2434201">'Π243_ΠΕΛΟΠ'!$D$30</definedName>
    <definedName name="ΟΛΕΣ_ΟΙ_ΔΗΜ_ΕΝΟΤ_2434202">'Π243_ΠΕΛΟΠ'!$D$32</definedName>
    <definedName name="ΟΛΕΣ_ΟΙ_ΔΗΜ_ΕΝΟΤ_2434203">'Π243_ΠΕΛΟΠ'!$D$34</definedName>
    <definedName name="ΟΛΕΣ_ΟΙ_ΔΗΜ_ΕΝΟΤ_2434204">'Π243_ΠΕΛΟΠ'!$E$35</definedName>
    <definedName name="ΟΛΕΣ_ΟΙ_ΔΗΜ_ΕΝΟΤ_2434205">'Π243_ΠΕΛΟΠ'!$D$37</definedName>
    <definedName name="ΟΛΕΣ_ΟΙ_ΔΗΜ_ΕΝΟΤ_2434206">'Π243_ΠΕΛΟΠ'!$D$39</definedName>
    <definedName name="ΟΛΕΣ_ΟΙ_ΔΗΜ_ΕΝΟΤ_2434301">'Π243_ΠΕΛΟΠ'!$D$45</definedName>
    <definedName name="ΟΛΕΣ_ΟΙ_ΔΗΜ_ΕΝΟΤ_2434302">'Π243_ΠΕΛΟΠ'!$D$47</definedName>
    <definedName name="ΟΛΕΣ_ΟΙ_ΔΗΜ_ΕΝΟΤ_2434303">'Π243_ΠΕΛΟΠ'!$E$48</definedName>
    <definedName name="ΟΛΕΣ_ΟΙ_ΔΗΜ_ΕΝΟΤ_2434304">'Π243_ΠΕΛΟΠ'!$D$50</definedName>
    <definedName name="ΟΛΕΣ_ΟΙ_ΔΗΜ_ΕΝΟΤ_2434305">'Π243_ΠΕΛΟΠ'!$D$52</definedName>
    <definedName name="ΟΛΕΣ_ΟΙ_ΔΗΜ_ΕΝΟΤ_2434401">'Π243_ΠΕΛΟΠ'!$D$58</definedName>
    <definedName name="ΟΛΕΣ_ΟΙ_ΔΗΜ_ΕΝΟΤ_2434402">'Π243_ΠΕΛΟΠ'!$D$60</definedName>
    <definedName name="ΟΛΕΣ_ΟΙ_ΔΗΜ_ΕΝΟΤ_2434403">'Π243_ΠΕΛΟΠ'!$D$62</definedName>
    <definedName name="ΟΛΕΣ_ΟΙ_ΔΗΜ_ΕΝΟΤ_2434404">'Π243_ΠΕΛΟΠ'!$D$64</definedName>
    <definedName name="ΟΛΕΣ_ΟΙ_ΔΗΜ_ΕΝΟΤ_2434405">'Π243_ΠΕΛΟΠ'!$D$66</definedName>
    <definedName name="ΟΛΕΣ_ΟΙ_ΔΗΜ_ΕΝΟΤ_2434406">'Π243_ΠΕΛΟΠ'!$D$68</definedName>
    <definedName name="ΟΛΕΣ_ΟΙ_ΔΗΜ_ΕΝΟΤ_3514501">'Π351_ΑΤΤΙΚ'!$E$4</definedName>
    <definedName name="ΟΛΕΣ_ΟΙ_ΔΗΜ_ΕΝΟΤ_3514502">'Π351_ΑΤΤΙΚ'!$E$5</definedName>
    <definedName name="ΟΛΕΣ_ΟΙ_ΔΗΜ_ΕΝΟΤ_3514503">'Π351_ΑΤΤΙΚ'!$E$6</definedName>
    <definedName name="ΟΛΕΣ_ΟΙ_ΔΗΜ_ΕΝΟΤ_3514504">'Π351_ΑΤΤΙΚ'!$D$8</definedName>
    <definedName name="ΟΛΕΣ_ΟΙ_ΔΗΜ_ΕΝΟΤ_3514505">'Π351_ΑΤΤΙΚ'!$E$9</definedName>
    <definedName name="ΟΛΕΣ_ΟΙ_ΔΗΜ_ΕΝΟΤ_3514506">'Π351_ΑΤΤΙΚ'!$E$10</definedName>
    <definedName name="ΟΛΕΣ_ΟΙ_ΔΗΜ_ΕΝΟΤ_3514507">'Π351_ΑΤΤΙΚ'!$E$11</definedName>
    <definedName name="ΟΛΕΣ_ΟΙ_ΔΗΜ_ΕΝΟΤ_3514601">'Π351_ΑΤΤΙΚ'!$E$18</definedName>
    <definedName name="ΟΛΕΣ_ΟΙ_ΔΗΜ_ΕΝΟΤ_3514602">'Π351_ΑΤΤΙΚ'!$E$19</definedName>
    <definedName name="ΟΛΕΣ_ΟΙ_ΔΗΜ_ΕΝΟΤ_3514603">'Π351_ΑΤΤΙΚ'!$E$20</definedName>
    <definedName name="ΟΛΕΣ_ΟΙ_ΔΗΜ_ΕΝΟΤ_3514604">'Π351_ΑΤΤΙΚ'!$E$21</definedName>
    <definedName name="ΟΛΕΣ_ΟΙ_ΔΗΜ_ΕΝΟΤ_3514605">'Π351_ΑΤΤΙΚ'!$D$23</definedName>
    <definedName name="ΟΛΕΣ_ΟΙ_ΔΗΜ_ΕΝΟΤ_3514606">'Π351_ΑΤΤΙΚ'!$D$25</definedName>
    <definedName name="ΟΛΕΣ_ΟΙ_ΔΗΜ_ΕΝΟΤ_3514607">'Π351_ΑΤΤΙΚ'!$E$26</definedName>
    <definedName name="ΟΛΕΣ_ΟΙ_ΔΗΜ_ΕΝΟΤ_3514608">'Π351_ΑΤΤΙΚ'!$E$27</definedName>
    <definedName name="ΟΛΕΣ_ΟΙ_ΔΗΜ_ΕΝΟΤ_3514609">'Π351_ΑΤΤΙΚ'!$D$29</definedName>
    <definedName name="ΟΛΕΣ_ΟΙ_ΔΗΜ_ΕΝΟΤ_3514610">'Π351_ΑΤΤΙΚ'!$D$31</definedName>
    <definedName name="ΟΛΕΣ_ΟΙ_ΔΗΜ_ΕΝΟΤ_3514611">'Π351_ΑΤΤΙΚ'!$D$33</definedName>
    <definedName name="ΟΛΕΣ_ΟΙ_ΔΗΜ_ΕΝΟΤ_3514612">'Π351_ΑΤΤΙΚ'!$E$34</definedName>
    <definedName name="ΟΛΕΣ_ΟΙ_ΔΗΜ_ΕΝΟΤ_3514701">'Π351_ΑΤΤΙΚ'!$E$40</definedName>
    <definedName name="ΟΛΕΣ_ΟΙ_ΔΗΜ_ΕΝΟΤ_3514702">'Π351_ΑΤΤΙΚ'!$E$41</definedName>
    <definedName name="ΟΛΕΣ_ΟΙ_ΔΗΜ_ΕΝΟΤ_3514703">'Π351_ΑΤΤΙΚ'!$D$43</definedName>
    <definedName name="ΟΛΕΣ_ΟΙ_ΔΗΜ_ΕΝΟΤ_3514704">'Π351_ΑΤΤΙΚ'!$E$44</definedName>
    <definedName name="ΟΛΕΣ_ΟΙ_ΔΗΜ_ΕΝΟΤ_3514705">'Π351_ΑΤΤΙΚ'!$E$45</definedName>
    <definedName name="ΟΛΕΣ_ΟΙ_ΔΗΜ_ΕΝΟΤ_3514706">'Π351_ΑΤΤΙΚ'!$E$46</definedName>
    <definedName name="ΟΛΕΣ_ΟΙ_ΔΗΜ_ΕΝΟΤ_3514707">'Π351_ΑΤΤΙΚ'!$E$47</definedName>
    <definedName name="ΟΛΕΣ_ΟΙ_ΔΗΜ_ΕΝΟΤ_3514801">'Π351_ΑΤΤΙΚ'!$E$53</definedName>
    <definedName name="ΟΛΕΣ_ΟΙ_ΔΗΜ_ΕΝΟΤ_3514802">'Π351_ΑΤΤΙΚ'!$E$54</definedName>
    <definedName name="ΟΛΕΣ_ΟΙ_ΔΗΜ_ΕΝΟΤ_3514803">'Π351_ΑΤΤΙΚ'!$E$55</definedName>
    <definedName name="ΟΛΕΣ_ΟΙ_ΔΗΜ_ΕΝΟΤ_3514804">'Π351_ΑΤΤΙΚ'!$E$56</definedName>
    <definedName name="ΟΛΕΣ_ΟΙ_ΔΗΜ_ΕΝΟΤ_3514805">'Π351_ΑΤΤΙΚ'!$D$58</definedName>
    <definedName name="ΟΛΕΣ_ΟΙ_ΔΗΜ_ΕΝΟΤ_3514806">'Π351_ΑΤΤΙΚ'!$D$60</definedName>
    <definedName name="ΟΛΕΣ_ΟΙ_ΔΗΜ_ΕΝΟΤ_3514807">'Π351_ΑΤΤΙΚ'!$E$61</definedName>
    <definedName name="ΟΛΕΣ_ΟΙ_ΔΗΜ_ΕΝΟΤ_3514808">'Π351_ΑΤΤΙΚ'!$E$62</definedName>
    <definedName name="ΟΛΕΣ_ΟΙ_ΔΗΜ_ΕΝΟΤ_3514901">'Π351_ΑΤΤΙΚ'!$D$69</definedName>
    <definedName name="ΟΛΕΣ_ΟΙ_ΔΗΜ_ΕΝΟΤ_3514902">'Π351_ΑΤΤΙΚ'!$D$71</definedName>
    <definedName name="ΟΛΕΣ_ΟΙ_ΔΗΜ_ΕΝΟΤ_3514903">'Π351_ΑΤΤΙΚ'!$D$73</definedName>
    <definedName name="ΟΛΕΣ_ΟΙ_ΔΗΜ_ΕΝΟΤ_3514904">'Π351_ΑΤΤΙΚ'!$E$74</definedName>
    <definedName name="ΟΛΕΣ_ΟΙ_ΔΗΜ_ΕΝΟΤ_3514905">'Π351_ΑΤΤΙΚ'!$D$76</definedName>
    <definedName name="ΟΛΕΣ_ΟΙ_ΔΗΜ_ΕΝΟΤ_3514906">'Π351_ΑΤΤΙΚ'!$D$78</definedName>
    <definedName name="ΟΛΕΣ_ΟΙ_ΔΗΜ_ΕΝΟΤ_3514907">'Π351_ΑΤΤΙΚ'!$E$79</definedName>
    <definedName name="ΟΛΕΣ_ΟΙ_ΔΗΜ_ΕΝΟΤ_3514908">'Π351_ΑΤΤΙΚ'!$D$81</definedName>
    <definedName name="ΟΛΕΣ_ΟΙ_ΔΗΜ_ΕΝΟΤ_3514909">'Π351_ΑΤΤΙΚ'!$D$83</definedName>
    <definedName name="ΟΛΕΣ_ΟΙ_ΔΗΜ_ΕΝΟΤ_3514910">'Π351_ΑΤΤΙΚ'!$D$85</definedName>
    <definedName name="ΟΛΕΣ_ΟΙ_ΔΗΜ_ΕΝΟΤ_3514911">'Π351_ΑΤΤΙΚ'!$D$87</definedName>
    <definedName name="ΟΛΕΣ_ΟΙ_ΔΗΜ_ΕΝΟΤ_3514912">'Π351_ΑΤΤΙΚ'!$D$89</definedName>
    <definedName name="ΟΛΕΣ_ΟΙ_ΔΗΜ_ΕΝΟΤ_3514913">'Π351_ΑΤΤΙΚ'!$D$91</definedName>
    <definedName name="ΟΛΕΣ_ΟΙ_ΔΗΜ_ΕΝΟΤ_3515001">'Π351_ΑΤΤΙΚ'!$D$97</definedName>
    <definedName name="ΟΛΕΣ_ΟΙ_ΔΗΜ_ΕΝΟΤ_3515002">'Π351_ΑΤΤΙΚ'!$E$98</definedName>
    <definedName name="ΟΛΕΣ_ΟΙ_ΔΗΜ_ΕΝΟΤ_3515003">'Π351_ΑΤΤΙΚ'!$D$100</definedName>
    <definedName name="ΟΛΕΣ_ΟΙ_ΔΗΜ_ΕΝΟΤ_3515004">'Π351_ΑΤΤΙΚ'!$D$102</definedName>
    <definedName name="ΟΛΕΣ_ΟΙ_ΔΗΜ_ΕΝΟΤ_3515005">'Π351_ΑΤΤΙΚ'!$D$104</definedName>
    <definedName name="ΟΛΕΣ_ΟΙ_ΔΗΜ_ΕΝΟΤ_3515101">'Π351_ΑΤΤΙΚ'!$E$109</definedName>
    <definedName name="ΟΛΕΣ_ΟΙ_ΔΗΜ_ΕΝΟΤ_3515102">'Π351_ΑΤΤΙΚ'!$D$111</definedName>
    <definedName name="ΟΛΕΣ_ΟΙ_ΔΗΜ_ΕΝΟΤ_3515103">'Π351_ΑΤΤΙΚ'!$E$112</definedName>
    <definedName name="ΟΛΕΣ_ΟΙ_ΔΗΜ_ΕΝΟΤ_3515104">'Π351_ΑΤΤΙΚ'!$D$114</definedName>
    <definedName name="ΟΛΕΣ_ΟΙ_ΔΗΜ_ΕΝΟΤ_3515105">'Π351_ΑΤΤΙΚ'!$E$115</definedName>
    <definedName name="ΟΛΕΣ_ΟΙ_ΔΗΜ_ΕΝΟΤ_3515201">'Π351_ΑΤΤΙΚ'!$D$122</definedName>
    <definedName name="ΟΛΕΣ_ΟΙ_ΔΗΜ_ΕΝΟΤ_3515202">'Π351_ΑΤΤΙΚ'!$E$123</definedName>
    <definedName name="ΟΛΕΣ_ΟΙ_ΔΗΜ_ΕΝΟΤ_3515203">'Π351_ΑΤΤΙΚ'!$E$124</definedName>
    <definedName name="ΟΛΕΣ_ΟΙ_ΔΗΜ_ΕΝΟΤ_3515204">'Π351_ΑΤΤΙΚ'!$E$125</definedName>
    <definedName name="ΟΛΕΣ_ΟΙ_ΔΗΜ_ΕΝΟΤ_3515205">'Π351_ΑΤΤΙΚ'!$D$127</definedName>
    <definedName name="ΟΛΕΣ_ΟΙ_ΔΗΜ_ΕΝΟΤ_3515206">'Π351_ΑΤΤΙΚ'!$E$128</definedName>
    <definedName name="ΟΛΕΣ_ΟΙ_ΔΗΜ_ΕΝΟΤ_3515207">'Π351_ΑΤΤΙΚ'!$E$129</definedName>
    <definedName name="ΟΛΕΣ_ΟΙ_ΔΗΜ_ΕΝΟΤ_3515208">'Π351_ΑΤΤΙΚ'!$D$131</definedName>
    <definedName name="ΟΛΕΣ_ΟΙ_ΔΗΜ_ΕΝΟΤ_4615301">'Π461_ΒΟΡΕΙΟΥ'!$E$5</definedName>
    <definedName name="ΟΛΕΣ_ΟΙ_ΔΗΜ_ΕΝΟΤ_4615401">'Π461_ΒΟΡΕΙΟΥ'!$E$11</definedName>
    <definedName name="ΟΛΕΣ_ΟΙ_ΔΗΜ_ΕΝΟΤ_4615402">'Π461_ΒΟΡΕΙΟΥ'!$F$12</definedName>
    <definedName name="ΟΛΕΣ_ΟΙ_ΔΗΜ_ΕΝΟΤ_4615501">'Π461_ΒΟΡΕΙΟΥ'!$E$19</definedName>
    <definedName name="ΟΛΕΣ_ΟΙ_ΔΗΜ_ΕΝΟΤ_4615502">'Π461_ΒΟΡΕΙΟΥ'!$F$20</definedName>
    <definedName name="ΟΛΕΣ_ΟΙ_ΔΗΜ_ΕΝΟΤ_4615601">'Π461_ΒΟΡΕΙΟΥ'!$E$27</definedName>
    <definedName name="ΟΛΕΣ_ΟΙ_ΔΗΜ_ΕΝΟΤ_4615701">'Π461_ΒΟΡΕΙΟΥ'!$E$33</definedName>
    <definedName name="ΟΛΕΣ_ΟΙ_ΔΗΜ_ΕΝΟΤ_4615702">'Π461_ΒΟΡΕΙΟΥ'!$F$34</definedName>
    <definedName name="ΟΛΕΣ_ΟΙ_ΔΗΜ_ΕΝΟΤ_4615703">'Π461_ΒΟΡΕΙΟΥ'!$F$35</definedName>
    <definedName name="ΟΛΕΣ_ΟΙ_ΔΗΜ_ΕΝΟΤ_4625801">'Π462_ΝΟΤΙΟΥ'!$D$5</definedName>
    <definedName name="ΟΛΕΣ_ΟΙ_ΔΗΜ_ΕΝΟΤ_4625901">'Π462_ΝΟΤΙΟΥ'!$D$11</definedName>
    <definedName name="ΟΛΕΣ_ΟΙ_ΔΗΜ_ΕΝΟΤ_4626001">'Π462_ΝΟΤΙΟΥ'!$D$17</definedName>
    <definedName name="ΟΛΕΣ_ΟΙ_ΔΗΜ_ΕΝΟΤ_4626002">'Π462_ΝΟΤΙΟΥ'!$E$18</definedName>
    <definedName name="ΟΛΕΣ_ΟΙ_ΔΗΜ_ΕΝΟΤ_4626003">'Π462_ΝΟΤΙΟΥ'!$E$19</definedName>
    <definedName name="ΟΛΕΣ_ΟΙ_ΔΗΜ_ΕΝΟΤ_4626004">'Π462_ΝΟΤΙΟΥ'!$E$20</definedName>
    <definedName name="ΟΛΕΣ_ΟΙ_ΔΗΜ_ΕΝΟΤ_4626005">'Π462_ΝΟΤΙΟΥ'!$E$21</definedName>
    <definedName name="ΟΛΕΣ_ΟΙ_ΔΗΜ_ΕΝΟΤ_4626101">'Π462_ΝΟΤΙΟΥ'!$E$26</definedName>
    <definedName name="ΟΛΕΣ_ΟΙ_ΔΗΜ_ΕΝΟΤ_4626102">'Π462_ΝΟΤΙΟΥ'!$E$27</definedName>
    <definedName name="ΟΛΕΣ_ΟΙ_ΔΗΜ_ΕΝΟΤ_4626103">'Π462_ΝΟΤΙΟΥ'!$E$28</definedName>
    <definedName name="ΟΛΕΣ_ΟΙ_ΔΗΜ_ΕΝΟΤ_4626104">'Π462_ΝΟΤΙΟΥ'!$E$29</definedName>
    <definedName name="ΟΛΕΣ_ΟΙ_ΔΗΜ_ΕΝΟΤ_4626105">'Π462_ΝΟΤΙΟΥ'!$E$30</definedName>
    <definedName name="ΟΛΕΣ_ΟΙ_ΔΗΜ_ΕΝΟΤ_4626106">'Π462_ΝΟΤΙΟΥ'!$E$31</definedName>
    <definedName name="ΟΛΕΣ_ΟΙ_ΔΗΜ_ΕΝΟΤ_4626201">'Π462_ΝΟΤΙΟΥ'!$D$38</definedName>
    <definedName name="ΟΛΕΣ_ΟΙ_ΔΗΜ_ΕΝΟΤ_4626202">'Π462_ΝΟΤΙΟΥ'!$E$39</definedName>
    <definedName name="ΟΛΕΣ_ΟΙ_ΔΗΜ_ΕΝΟΤ_4626301">'Π462_ΝΟΤΙΟΥ'!$E$45</definedName>
    <definedName name="ΟΛΕΣ_ΟΙ_ΔΗΜ_ΕΝΟΤ_4626302">'Π462_ΝΟΤΙΟΥ'!$E$46</definedName>
    <definedName name="ΟΛΕΣ_ΟΙ_ΔΗΜ_ΕΝΟΤ_4626401">'Π462_ΝΟΤΙΟΥ'!$D$52</definedName>
    <definedName name="ΟΛΕΣ_ΟΙ_ΔΗΜ_ΕΝΟΤ_4626402">'Π462_ΝΟΤΙΟΥ'!$E$53</definedName>
    <definedName name="ΟΛΕΣ_ΟΙ_ΔΗΜ_ΕΝΟΤ_4626501">'Π462_ΝΟΤΙΟΥ'!$E$59</definedName>
    <definedName name="ΟΛΕΣ_ΟΙ_ΔΗΜ_ΕΝΟΤ_4626502">'Π462_ΝΟΤΙΟΥ'!$E$60</definedName>
    <definedName name="ΟΛΕΣ_ΟΙ_ΔΗΜ_ΕΝΟΤ_4626503">'Π462_ΝΟΤΙΟΥ'!$E$61</definedName>
    <definedName name="ΟΛΕΣ_ΟΙ_ΔΗΜ_ΕΝΟΤ_4626504">'Π462_ΝΟΤΙΟΥ'!$E$62</definedName>
    <definedName name="ΟΛΕΣ_ΟΙ_ΔΗΜ_ΕΝΟΤ_4626601">'Π462_ΝΟΤΙΟΥ'!$E$67</definedName>
    <definedName name="ΟΛΕΣ_ΟΙ_ΔΗΜ_ΕΝΟΤ_4626701">'Π462_ΝΟΤΙΟΥ'!$E$73</definedName>
    <definedName name="ΟΛΕΣ_ΟΙ_ΔΗΜ_ΕΝΟΤ_4626702">'Π462_ΝΟΤΙΟΥ'!$D$75</definedName>
    <definedName name="ΟΛΕΣ_ΟΙ_ΔΗΜ_ΕΝΟΤ_4626801">'Π462_ΝΟΤΙΟΥ'!$E$80</definedName>
    <definedName name="ΟΛΕΣ_ΟΙ_ΔΗΜ_ΕΝΟΤ_4626802">'Π462_ΝΟΤΙΟΥ'!$E$81</definedName>
    <definedName name="ΟΛΕΣ_ΟΙ_ΔΗΜ_ΕΝΟΤ_4626901">'Π462_ΝΟΤΙΟΥ'!$D$88</definedName>
    <definedName name="ΟΛΕΣ_ΟΙ_ΔΗΜ_ΕΝΟΤ_4626902">'Π462_ΝΟΤΙΟΥ'!$E$89</definedName>
    <definedName name="ΟΛΕΣ_ΟΙ_ΔΗΜ_ΕΝΟΤ_4626903">'Π462_ΝΟΤΙΟΥ'!$E$90</definedName>
    <definedName name="ΟΛΕΣ_ΟΙ_ΔΗΜ_ΕΝΟΤ_4626904">'Π462_ΝΟΤΙΟΥ'!$E$91</definedName>
    <definedName name="ΟΛΕΣ_ΟΙ_ΔΗΜ_ΕΝΟΤ_4626905">'Π462_ΝΟΤΙΟΥ'!$E$92</definedName>
    <definedName name="ΟΛΕΣ_ΟΙ_ΔΗΜ_ΕΝΟΤ_4627001">'Π462_ΝΟΤΙΟΥ'!$D$99</definedName>
    <definedName name="ΟΛΕΣ_ΟΙ_ΔΗΜ_ΕΝΟΤ_4717101">'Π471_ΚΡΗΤΗΣ'!$D$4</definedName>
    <definedName name="ΟΛΕΣ_ΟΙ_ΔΗΜ_ΕΝΟΤ_4717102">'Π471_ΚΡΗΤΗΣ'!$D$6</definedName>
    <definedName name="ΟΛΕΣ_ΟΙ_ΔΗΜ_ΕΝΟΤ_4717103">'Π471_ΚΡΗΤΗΣ'!$E$7</definedName>
    <definedName name="ΟΛΕΣ_ΟΙ_ΔΗΜ_ΕΝΟΤ_4717104">'Π471_ΚΡΗΤΗΣ'!$D$9</definedName>
    <definedName name="ΟΛΕΣ_ΟΙ_ΔΗΜ_ΕΝΟΤ_4717105">'Π471_ΚΡΗΤΗΣ'!$D$11</definedName>
    <definedName name="ΟΛΕΣ_ΟΙ_ΔΗΜ_ΕΝΟΤ_4717106">'Π471_ΚΡΗΤΗΣ'!$D$13</definedName>
    <definedName name="ΟΛΕΣ_ΟΙ_ΔΗΜ_ΕΝΟΤ_4717107">'Π471_ΚΡΗΤΗΣ'!$D$15</definedName>
    <definedName name="ΟΛΕΣ_ΟΙ_ΔΗΜ_ΕΝΟΤ_4717108">'Π471_ΚΡΗΤΗΣ'!$D$17</definedName>
    <definedName name="ΟΛΕΣ_ΟΙ_ΔΗΜ_ΕΝΟΤ_4717201">'Π471_ΚΡΗΤΗΣ'!$D$23</definedName>
    <definedName name="ΟΛΕΣ_ΟΙ_ΔΗΜ_ΕΝΟΤ_4717202">'Π471_ΚΡΗΤΗΣ'!$D$25</definedName>
    <definedName name="ΟΛΕΣ_ΟΙ_ΔΗΜ_ΕΝΟΤ_4717203">'Π471_ΚΡΗΤΗΣ'!$E$26</definedName>
    <definedName name="ΟΛΕΣ_ΟΙ_ΔΗΜ_ΕΝΟΤ_4717204">'Π471_ΚΡΗΤΗΣ'!$D$28</definedName>
    <definedName name="ΟΛΕΣ_ΟΙ_ΔΗΜ_ΕΝΟΤ_4717301">'Π471_ΚΡΗΤΗΣ'!$D$35</definedName>
    <definedName name="ΟΛΕΣ_ΟΙ_ΔΗΜ_ΕΝΟΤ_4717302">'Π471_ΚΡΗΤΗΣ'!$D$37</definedName>
    <definedName name="ΟΛΕΣ_ΟΙ_ΔΗΜ_ΕΝΟΤ_4717303">'Π471_ΚΡΗΤΗΣ'!$D$39</definedName>
    <definedName name="ΟΛΕΣ_ΟΙ_ΔΗΜ_ΕΝΟΤ_4717304">'Π471_ΚΡΗΤΗΣ'!$E$40</definedName>
    <definedName name="ΟΛΕΣ_ΟΙ_ΔΗΜ_ΕΝΟΤ_4717305">'Π471_ΚΡΗΤΗΣ'!$D$42</definedName>
    <definedName name="ΟΛΕΣ_ΟΙ_ΔΗΜ_ΕΝΟΤ_4717401">'Π471_ΚΡΗΤΗΣ'!$D$48</definedName>
    <definedName name="ΟΛΕΣ_ΟΙ_ΔΗΜ_ΕΝΟΤ_4717402">'Π471_ΚΡΗΤΗΣ'!$D$50</definedName>
    <definedName name="ΟΛΕΣ_ΟΙ_ΔΗΜ_ΕΝΟΤ_4717403">'Π471_ΚΡΗΤΗΣ'!$E$51</definedName>
    <definedName name="ΟΛΕΣ_ΟΙ_ΔΗΜ_ΕΝΟΤ_4717404">'Π471_ΚΡΗΤΗΣ'!$D$53</definedName>
    <definedName name="ΟΛΕΣ_ΟΙ_ΔΗΜ_ΕΝΟΤ_4717405">'Π471_ΚΡΗΤΗΣ'!$D$55</definedName>
    <definedName name="ΟΛΕΣ_ΟΙ_ΔΗΜ_ΕΝΟΤ_4717406">'Π471_ΚΡΗΤΗΣ'!$D$57</definedName>
    <definedName name="ΟΛΕΣ_ΟΙ_ΔΗΜ_ΕΝΟΤ_4717407">'Π471_ΚΡΗΤΗΣ'!$E$58</definedName>
    <definedName name="Π_111_ΑΝ.ΜΑΚΕΔΟΝΙΑΣ_ΚΑΙ_ΘΡΑΚΗΣ">'Π111_ΑΝΜΑΚΘΡΑΚ'!$A$2:$A$7</definedName>
    <definedName name="Π_112_ΚΕΝΤΡΙΚΗΣ_ΜΑΚΕΔΟΝΙΑΣ">'Π112_ΚΕΝΤΡΜΑΚ'!$A$3:$A$7</definedName>
    <definedName name="Π_121_ΔΥΤΙΚΗΣ_ΜΑΚΕΔΟΝΙΑΣ">'Π121_ΔΥΤΜΑΚ'!$A$3:$A$6</definedName>
    <definedName name="Π_122_ΗΠΕΙΡΟΥ">'Π122_ΗΠΕΙΡ'!$A$3:$A$6</definedName>
    <definedName name="Π_231_ΘΕΣΣΑΛΙΑΣ">'Π231_ΘΕΣΣΑ'!$A$3:$A$7</definedName>
    <definedName name="Π_232_ΣΤΕΡΕΑΣ_ΕΛΛΑΔΑΣ">'Π232_ΣΤΕΡΕΛΛ'!$A$3:$A$7</definedName>
    <definedName name="Π_241_ΙΟΝΙΩΝ_ΝΗΣΩΝ">'Π241_ΙΟΝΙΩΝ'!$A$3:$A$7</definedName>
    <definedName name="Π_242_ΔΥΤΙΚΗΣ_ΕΛΛΑΔΑΣ">'Π242_ΔΥΤΕΛΛ'!$A$3:$A$5</definedName>
    <definedName name="Π_243_ΠΕΛΟΠΟΝΝΗΣΟΥ">'Π243_ΠΕΛΟΠ'!$A$3:$A$7</definedName>
    <definedName name="Π_351_ΑΤΤΙΚΗΣ">'Π351_ΑΤΤΙΚ'!$A$3:$A$10</definedName>
    <definedName name="Π_461_ΒΟΡΕΙΟΥ_ΑΙΓΑΙΟΥ">'Π461_ΒΟΡΕΙΟΥ'!$A$3:$A$7</definedName>
    <definedName name="Π_462_ΝΟΤΙΟΥ_ΑΙΓΑΙΟΥ">'Π462_ΝΟΤΙΟΥ'!$A$3:$A$15</definedName>
    <definedName name="Π_471_ΚΡΗΤΗΣ">'Π471_ΚΡΗΤΗΣ'!$A$3:$A$6</definedName>
    <definedName name="ΠΓ_111_ΑΝ.ΜΑΚΕΔΟΝΙΑΣ_ΚΑΙ_ΘΡΑΚΗΣ">'ΤΟΕΒ-ΓΟΕΒ'!$B$246</definedName>
    <definedName name="ΠΓ_112_ΚΕΝΤΡΙΚΗΣ_ΜΑΚΕΔΟΝΙΑΣ">'ΤΟΕΒ-ΓΟΕΒ'!$C$246</definedName>
    <definedName name="ΠΓ_121_ΔΥΤΙΚΗΣ_ΜΑΚΕΔΟΝΙΑΣ">'ΤΟΕΒ-ΓΟΕΒ'!$D$246</definedName>
    <definedName name="ΠΓ_122_ΗΠΕΙΡΟΥ">'ΤΟΕΒ-ΓΟΕΒ'!$E$246</definedName>
    <definedName name="ΠΓ_231_ΘΕΣΣΑΛΙΑΣ">'ΤΟΕΒ-ΓΟΕΒ'!$F$246</definedName>
    <definedName name="ΠΓ_232_ΣΤΕΡΕΑΣ_ΕΛΛΑΔΑΣ">'ΤΟΕΒ-ΓΟΕΒ'!$I$246</definedName>
    <definedName name="ΠΓ_241_ΙΟΝΙΩΝ_ΝΗΣΩΝ">'ΤΟΕΒ-ΓΟΕΒ'!$G$246</definedName>
    <definedName name="ΠΓ_242_ΔΥΤΙΚΗΣ_ΕΛΛΑΔΑΣ">'ΤΟΕΒ-ΓΟΕΒ'!$H$246</definedName>
    <definedName name="ΠΓ_243_ΠΕΛΟΠΟΝΝΗΣΟΥ">'ΤΟΕΒ-ΓΟΕΒ'!$K$246</definedName>
    <definedName name="ΠΓ_351_ΑΤΤΙΚΗΣ">'ΤΟΕΒ-ΓΟΕΒ'!$J$246</definedName>
    <definedName name="ΠΓ_461_ΒΟΡΕΙΟΥ_ΑΙΓΑΙΟΥ">'ΤΟΕΒ-ΓΟΕΒ'!$L$246</definedName>
    <definedName name="ΠΓ_462_ΝΟΤΙΟΥ_ΑΙΓΑΙΟΥ">'ΤΟΕΒ-ΓΟΕΒ'!$M$246</definedName>
    <definedName name="ΠΓ_471_ΚΡΗΤΗΣ">'ΤΟΕΒ-ΓΟΕΒ'!$N$246</definedName>
    <definedName name="ΠΕ_11101_ΡΟΔΟΠΗΣ">'Π111_ΑΝΜΑΚΘΡΑΚ'!$D$2:$G$2</definedName>
    <definedName name="ΠΕ_11102_ΔΡΑΜΑΣ">'Π111_ΑΝΜΑΚΘΡΑΚ'!$D$14:$H$14</definedName>
    <definedName name="ΠΕ_11103_ΕΒΡΟΥ">'Π111_ΑΝΜΑΚΘΡΑΚ'!$D$28:$H$28</definedName>
    <definedName name="ΠΕ_11104_ΘΑΣΟΥ">'Π111_ΑΝΜΑΚΘΡΑΚ'!$C$42</definedName>
    <definedName name="ΠΕ_11105_ΚΑΒΑΛΑΣ">'Π111_ΑΝΜΑΚΘΡΑΚ'!$D$50:$F$50</definedName>
    <definedName name="ΠΕ_11106_ΞΑΝΘΗΣ">'Π111_ΑΝΜΑΚΘΡΑΚ'!$D$60:$G$60</definedName>
    <definedName name="ΠΕ_11207_ΘΕΣΣΑΛΟΝΙΚΗΣ">'Π112_ΚΕΝΤΡΜΑΚ'!$D$3:$Q$3</definedName>
    <definedName name="ΠΕ_11208_ΗΜΑΘΙΑΣ">'Π112_ΚΕΝΤΡΜΑΚ'!$D$34:$F$34</definedName>
    <definedName name="ΠΕ_11209_ΚΙΛΚΙΣ">'Π112_ΚΕΝΤΡΜΑΚ'!$D$44:$E$44</definedName>
    <definedName name="ΠΕ_11210_ΠΕΛΛΑΣ">'Π112_ΚΕΝΤΡΜΑΚ'!$D$53:$G$53</definedName>
    <definedName name="ΠΕ_11211_ΠΙΕΡΙΑΣ">'Π112_ΚΕΝΤΡΜΑΚ'!$D$65:$F$65</definedName>
    <definedName name="ΠΕ_11212_ΣΕΡΡΩΝ">'Π112_ΚΕΝΤΡΜΑΚ'!$D$75:$J$75</definedName>
    <definedName name="ΠΕ_11213_ΧΑΛΚΙΔΙΚΗΣ">'Π112_ΚΕΝΤΡΜΑΚ'!$D$93:$H$93</definedName>
    <definedName name="ΠΕ_12114_ΚΟΖΑΝΗΣ">'Π121_ΔΥΤΜΑΚ'!$D$3:$G$3</definedName>
    <definedName name="ΠΕ_12115_ΓΡΕΒΕΝΩΝ">'Π121_ΔΥΤΜΑΚ'!$D$15:$E$15</definedName>
    <definedName name="ΠΕ_12116_ΚΑΣΤΟΡΙΑΣ">'Π121_ΔΥΤΜΑΚ'!$D$23:$F$23</definedName>
    <definedName name="ΠΕ_12117_ΦΛΩΡΙΝΑΣ">'Π121_ΔΥΤΜΑΚ'!$D$33:$F$33</definedName>
    <definedName name="ΠΕ_12218_ΙΩΑΝΝΙΝΩΝ">'Π122_ΗΠΕΙΡ'!$D$3:$K$3</definedName>
    <definedName name="ΠΕ_12219_ΑΡΤΑΣ">'Π122_ΗΠΕΙΡ'!$D$23:$G$23</definedName>
    <definedName name="ΠΕ_12220_ΘΕΣΠΡΩΤΙΑΣ">'Π122_ΗΠΕΙΡ'!$D$35:$F$35</definedName>
    <definedName name="ΠΕ_12221_ΠΡΕΒΕΖΑΣ">'Π122_ΗΠΕΙΡ'!$D$45:$F$45</definedName>
    <definedName name="ΠΕ_23122_ΛΑΡΙΣΑΣ">'Π231_ΘΕΣΣΑ'!$D$3:$J$3</definedName>
    <definedName name="ΠΕ_23123_ΚΑΡΔΙΤΣΑΣ">'Π231_ΘΕΣΣΑ'!$D$21:$I$21</definedName>
    <definedName name="ΠΕ_23124_ΜΑΓΝΗΣΙΑΣ">'Π231_ΘΕΣΣΑ'!$D$37:$H$37</definedName>
    <definedName name="ΠΕ_23125_ΣΠΟΡΑΔΩΝ">'Π231_ΘΕΣΣΑ'!$D$51:$F$51</definedName>
    <definedName name="ΠΕ_23227_ΦΘΙΩΤΙΔΑΣ">'Π232_ΣΤΕΡΕΛΛ'!$E$3:$K$3</definedName>
    <definedName name="ΠΕ_23228_ΒΟΙΩΤΙΑΣ">'Π232_ΣΤΕΡΕΛΛ'!$E$21:$J$21</definedName>
    <definedName name="ΠΕ_23229_ΕΥΒΟΙΑΣ">'Π232_ΣΤΕΡΕΛΛ'!$E$37:$L$37</definedName>
    <definedName name="ΠΕ_23230_ΕΥΡΥΤΑΝΙΑΣ">'Π232_ΣΤΕΡΕΛΛ'!$E$57:$F$57</definedName>
    <definedName name="ΠΕ_23231_ΦΩΚΙΔΑΣ">'Π232_ΣΤΕΡΕΛΛ'!$E$65:$F$65</definedName>
    <definedName name="ΠΕ_24132_ΚΕΡΚΥΡΑΣ">'Π241_ΙΟΝΙΩΝ'!$D$3:$E$3</definedName>
    <definedName name="ΠΕ_24133_ΖΑΚΥΝΘΟΥ">'Π241_ΙΟΝΙΩΝ'!$C$12</definedName>
    <definedName name="ΠΕ_24134_ΙΘΑΚΗΣ">'Π241_ΙΟΝΙΩΝ'!$C$18</definedName>
    <definedName name="ΠΕ_24135_ΚΕΦΑΛΛΗΝΙΑΣ">'Π241_ΙΟΝΙΩΝ'!$C$24</definedName>
    <definedName name="ΠΕ_24136_ΛΕΥΚΑΔΑΣ">'Π241_ΙΟΝΙΩΝ'!$D$29:$E$29</definedName>
    <definedName name="ΠΕ_24237_ΑΧΑΙΑΣ">'Π242_ΔΥΤΕΛΛ'!$D$3:$H$3</definedName>
    <definedName name="ΠΕ_24238_ΑΙΤΩΛΟΑΚΑΡΝΑΝΙΑΣ">'Π242_ΔΥΤΕΛΛ'!$D$17:$J$17</definedName>
    <definedName name="ΠΕ_24239_ΗΛΕΙΑΣ">'Π242_ΔΥΤΕΛΛ'!$D$34:$J$34</definedName>
    <definedName name="ΠΕ_24340_ΑΡΚΑΔΙΑΣ">'Π243_ΠΕΛΟΠ'!$D$3:$H$3</definedName>
    <definedName name="ΠΕ_24341_ΑΡΓΟΛΙΔΑΣ">'Π243_ΠΕΛΟΠ'!$D$16:$G$16</definedName>
    <definedName name="ΠΕ_24342_ΚΟΡΙΝΘΙΑΣ">'Π243_ΠΕΛΟΠ'!$D$28:$I$28</definedName>
    <definedName name="ΠΕ_24343_ΛΑΚΩΝΙΑΣ">'Π243_ΠΕΛΟΠ'!$D$43:$H$43</definedName>
    <definedName name="ΠΕ_24344_ΜΕΣΣΗΝΙΑΣ">'Π243_ΠΕΛΟΠ'!$D$56:$I$56</definedName>
    <definedName name="ΠΕ_35145_ΚΕΝΤΡΙΚΟΥ_ΤΟΜΕΑ_ΑΘΗΝΩΝ">'Π351_ΑΤΤΙΚ'!$D$3:$K$3</definedName>
    <definedName name="ΠΕ_35146_ΒΟΡΕΙΟΥ_ΤΟΜΕΑ_ΑΘΗΝΩΝ">'Π351_ΑΤΤΙΚ'!$D$17:$O$17</definedName>
    <definedName name="ΠΕ_35147_ΔΥΤΙΚΟΥ_ΤΟΜΕΑ_ΑΘΗΝΩΝ">'Π351_ΑΤΤΙΚ'!$D$39:$J$39</definedName>
    <definedName name="ΠΕ_35148_ΝΟΤΙΟΥ_ΤΟΜΕΑ_ΑΘΗΝΩΝ">'Π351_ΑΤΤΙΚ'!$D$52:$K$52</definedName>
    <definedName name="ΠΕ_35149_ΑΝΑΤΟΛΙΚΗΣ_ΑΤΤΙΚΗΣ">'Π351_ΑΤΤΙΚ'!$D$67:$P$67</definedName>
    <definedName name="ΠΕ_35150_ΔΥΤΙΚΗΣ_ΑΤΤΙΚΗΣ">'Π351_ΑΤΤΙΚ'!$D$95:$H$95</definedName>
    <definedName name="ΠΕ_35151_ΠΕΙΡΑΙΩΣ">'Π351_ΑΤΤΙΚ'!$D$108:$H$108</definedName>
    <definedName name="ΠΕ_35152_ΝΗΣΩΝ">'Π351_ΑΤΤΙΚ'!$D$120:$K$120</definedName>
    <definedName name="ΠΕ_46153_ΛΕΣΒΟΥ">'Π461_ΒΟΡΕΙΟΥ'!$D$4</definedName>
    <definedName name="ΠΕ_46154_ΙΚΑΡΙΑΣ">'Π461_ΒΟΡΕΙΟΥ'!$E$9:$F$9</definedName>
    <definedName name="ΠΕ_46155_ΛΗΜΝΟΥ">'Π461_ΒΟΡΕΙΟΥ'!$E$17:$F$17</definedName>
    <definedName name="ΠΕ_46156_ΣΑΜΟΥ">'Π461_ΒΟΡΕΙΟΥ'!$D$26</definedName>
    <definedName name="ΠΕ_46157_ΧΙΟΥ">'Π461_ΒΟΡΕΙΟΥ'!$E$31:$G$31</definedName>
    <definedName name="ΠΕ_46258_ΣΥΡΟΥ">'Π462_ΝΟΤΙΟΥ'!$C$4</definedName>
    <definedName name="ΠΕ_46259_ΑΝΔΡΟΥ">'Π462_ΝΟΤΙΟΥ'!$C$10</definedName>
    <definedName name="ΠΕ_46260_ΘΗΡΑΣ">'Π462_ΝΟΤΙΟΥ'!$D$15:$H$15</definedName>
    <definedName name="ΠΕ_46261_ΚΑΛΥΜΝΟΥ">'Π462_ΝΟΤΙΟΥ'!$C$26:$C$31</definedName>
    <definedName name="ΠΕ_46262_ΚΑΡΠΑΘΟΥ">'Π462_ΝΟΤΙΟΥ'!$D$36:$E$36</definedName>
    <definedName name="ΠΕ_46263_ΚΕΑΣ_ΚΥΘΝΟΥ">'Π462_ΝΟΤΙΟΥ'!$C$45:$C$46</definedName>
    <definedName name="ΠΕ_46264_ΚΩ">'Π462_ΝΟΤΙΟΥ'!$D$50:$E$50</definedName>
    <definedName name="ΠΕ_46265_ΜΗΛΟΥ">'Π462_ΝΟΤΙΟΥ'!$C$59:$C$62</definedName>
    <definedName name="ΠΕ_46266_ΜΥΚΟΝΟΥ">'Π462_ΝΟΤΙΟΥ'!$C$67</definedName>
    <definedName name="ΠΕ_46267_ΝΑΞΟΥ">'Π462_ΝΟΤΙΟΥ'!$C$73:$C$74</definedName>
    <definedName name="ΠΕ_46268_ΠΑΡΟΥ">'Π462_ΝΟΤΙΟΥ'!$C$80:$C$81</definedName>
    <definedName name="ΠΕ_46269_ΡΟΔΟΥ">'Π462_ΝΟΤΙΟΥ'!$D$86:$H$86</definedName>
    <definedName name="ΠΕ_46270_ΤΗΝΟΥ">'Π462_ΝΟΤΙΟΥ'!$C$98</definedName>
    <definedName name="ΠΕ_47171_ΗΡΑΚΛΕΙΟΥ">'Π471_ΚΡΗΤΗΣ'!$D$2:$K$2</definedName>
    <definedName name="ΠΕ_47172_ΛΑΣΙΘΙΟΥ">'Π471_ΚΡΗΤΗΣ'!$D$21:$G$21</definedName>
    <definedName name="ΠΕ_47173_ΡΕΘΥΜΝΟΥ">'Π471_ΚΡΗΤΗΣ'!$D$33:$H$33</definedName>
    <definedName name="ΠΕ_47174_ΧΑΝΙΩΝ">'Π471_ΚΡΗΤΗΣ'!$D$46:$J$46</definedName>
    <definedName name="ΠΕΓ_111_ΑΝ.ΜΑΚΕΔΟΝΙΑΣ_ΚΑΙ_ΘΡΑΚΗΣ">'ΤΟΕΒ-ΓΟΕΒ'!$B$247</definedName>
    <definedName name="ΠΕΓ_112_ΚΕΝΤΡΙΚΗΣ_ΜΑΚΕΔΟΝΙΑΣ">'ΤΟΕΒ-ΓΟΕΒ'!$C$247:$C$248</definedName>
    <definedName name="ΠΕΓ_122_ΗΠΕΙΡΟΥ">'ΤΟΕΒ-ΓΟΕΒ'!$E$247:$E$248</definedName>
    <definedName name="ΠΕΓ_231_ΘΕΣΣΑΛΙΑΣ">'ΤΟΕΒ-ΓΟΕΒ'!$F$247</definedName>
    <definedName name="ΠΕΓ_242_ΔΥΤΙΚΗΣ_ΕΛΛΑΔΑΣ">'ΤΟΕΒ-ΓΟΕΒ'!$H$247:$H$248</definedName>
    <definedName name="ΠΕΓ_243_ΠΕΛΟΠΟΝΝΗΣΟΥ">'ΤΟΕΒ-ΓΟΕΒ'!$K$247:$K$248</definedName>
    <definedName name="Περ_111_ΑΝ.ΜΑΚΕΔΟΝΙΑΣ_ΚΑΙ_ΘΡΑΚΗΣ">'Υδατικά Διαμερίσματα'!$D$2:$E$2</definedName>
    <definedName name="Περ_112_ΚΕΝΤΡΙΚΗΣ_ΜΑΚΕΔΟΝΙΑΣ">'Υδατικά Διαμερίσματα'!$D$3:$F$3</definedName>
    <definedName name="Περ_121_ΔΥΤΙΚΗΣ_ΜΑΚΕΔΟΝΙΑΣ">'Υδατικά Διαμερίσματα'!$D$4</definedName>
    <definedName name="Περ_122_ΗΠΕΙΡΟΥ">'Υδατικά Διαμερίσματα'!$D$5</definedName>
    <definedName name="Περ_231_ΘΕΣΣΑΛΙΑΣ">'Υδατικά Διαμερίσματα'!$D$6:$F$6</definedName>
    <definedName name="Περ_232_ΣΤΕΡΕΑΣ_ΕΛΛΑΔΑΣ">'Υδατικά Διαμερίσματα'!$D$9:$E$9</definedName>
    <definedName name="Περ_241_ΙΟΝΙΩΝ_ΝΗΣΩΝ">'Υδατικά Διαμερίσματα'!$D$7:$F$7</definedName>
    <definedName name="Περ_242_ΔΥΤΙΚΗΣ_ΕΛΛΑΔΑΣ">'Υδατικά Διαμερίσματα'!$D$8:$E$8</definedName>
    <definedName name="Περ_243_ΠΕΛΟΠΟΝΝΗΣΟΥ">'Υδατικά Διαμερίσματα'!$D$11:$E$11</definedName>
    <definedName name="Περ_351_ΑΤΤΙΚΗΣ">'Υδατικά Διαμερίσματα'!$D$10:$F$10</definedName>
    <definedName name="Περ_461_ΒΟΡΕΙΟΥ_ΑΙΓΑΙΟΥ">'Υδατικά Διαμερίσματα'!$D$12</definedName>
    <definedName name="Περ_462_ΝΟΤΙΟΥ_ΑΙΓΑΙΟΥ">'Υδατικά Διαμερίσματα'!$D$13</definedName>
    <definedName name="Περ_471_ΚΡΗΤΗΣ">'Υδατικά Διαμερίσματα'!$D$14</definedName>
    <definedName name="ΠΕΡΙΦ_ΥΔ">'Υδατικά Διαμερίσματα'!$C$2:$C$14</definedName>
    <definedName name="ΠΕΤ_11101_ΡΟΔΟΠΗΣ">'ΤΟΕΒ-ΓΟΕΒ'!$C$4</definedName>
    <definedName name="ΠΕΤ_11102_ΔΡΑΜΑΣ">'ΤΟΕΒ-ΓΟΕΒ'!$D$4:$D$13</definedName>
    <definedName name="ΠΕΤ_11103_ΕΒΡΟΥ">'ΤΟΕΒ-ΓΟΕΒ'!$E$4:$E$18</definedName>
    <definedName name="ΠΕΤ_11105_ΚΑΒΑΛΑΣ">'ΤΟΕΒ-ΓΟΕΒ'!$G$4:$G$7</definedName>
    <definedName name="ΠΕΤ_11106_ΞΑΝΘΗΣ">'ΤΟΕΒ-ΓΟΕΒ'!$H$4</definedName>
    <definedName name="ΠΕΤ_11207_ΘΕΣΣΑΛΟΝΙΚΗΣ">'ΤΟΕΒ-ΓΟΕΒ'!$C$23:$C$33</definedName>
    <definedName name="ΠΕΤ_11208_ΗΜΑΘΙΑΣ">'ΤΟΕΒ-ΓΟΕΒ'!$D$23:$D$37</definedName>
    <definedName name="ΠΕΤ_11209_ΚΙΛΚΙΣ">'ΤΟΕΒ-ΓΟΕΒ'!$E$23:$E$35</definedName>
    <definedName name="ΠΕΤ_11210_ΠΕΛΛΑΣ">'ΤΟΕΒ-ΓΟΕΒ'!$F$23:$F$28</definedName>
    <definedName name="ΠΕΤ_11211_ΠΙΕΡΙΑΣ">'ΤΟΕΒ-ΓΟΕΒ'!$G$23:$G$32</definedName>
    <definedName name="ΠΕΤ_11212_ΣΕΡΡΩΝ">'ΤΟΕΒ-ΓΟΕΒ'!$H$23:$H$33</definedName>
    <definedName name="ΠΕΤ_12114_ΚΟΖΑΝΗΣ">'ΤΟΕΒ-ΓΟΕΒ'!$C$41:$C$56</definedName>
    <definedName name="ΠΕΤ_12115_ΓΡΕΒΕΝΩΝ">'ΤΟΕΒ-ΓΟΕΒ'!$D$41:$D$52</definedName>
    <definedName name="ΠΕΤ_12116_ΚΑΣΤΟΡΙΑΣ">'ΤΟΕΒ-ΓΟΕΒ'!$E$41:$E$47</definedName>
    <definedName name="ΠΕΤ_12117_ΦΛΩΡΙΝΑΣ">'ΤΟΕΒ-ΓΟΕΒ'!$F$41:$F$50</definedName>
    <definedName name="ΠΕΤ_12218_ΙΩΑΝΝΙΝΩΝ">'ΤΟΕΒ-ΓΟΕΒ'!$C$60:$C$72</definedName>
    <definedName name="ΠΕΤ_12219_ΑΡΤΑΣ">'ΤΟΕΒ-ΓΟΕΒ'!$D$60:$D$64</definedName>
    <definedName name="ΠΕΤ_12220_ΘΕΣΠΡΩΤΙΑΣ">'ΤΟΕΒ-ΓΟΕΒ'!$E$60:$E$69</definedName>
    <definedName name="ΠΕΤ_12221_ΠΡΕΒΕΖΑΣ">'ΤΟΕΒ-ΓΟΕΒ'!$F$60:$F$63</definedName>
    <definedName name="ΠΕΤ_23122_ΛΑΡΙΣΑΣ">'ΤΟΕΒ-ΓΟΕΒ'!$C$78:$C$86</definedName>
    <definedName name="ΠΕΤ_23123_ΚΑΡΔΙΤΣΑΣ">'ΤΟΕΒ-ΓΟΕΒ'!$D$78:$D$84</definedName>
    <definedName name="ΠΕΤ_23124_ΜΑΓΝΗΣΙΑΣ">'ΤΟΕΒ-ΓΟΕΒ'!$E$78:$E$81</definedName>
    <definedName name="ΠΕΤ_23126_ΤΡΙΚΑΛΩΝ">'ΤΟΕΒ-ΓΟΕΒ'!$G$78:$G$110</definedName>
    <definedName name="ΠΕΤ_23227_ΦΘΙΩΤΙΔΑΣ">'ΤΟΕΒ-ΓΟΕΒ'!$C$165:$C$178</definedName>
    <definedName name="ΠΕΤ_23228_ΒΟΙΩΤΙΑΣ">'ΤΟΕΒ-ΓΟΕΒ'!$D$165:$D$167</definedName>
    <definedName name="ΠΕΤ_23229_ΕΥΒΟΙΑΣ">'ΤΟΕΒ-ΓΟΕΒ'!$E$165:$E$167</definedName>
    <definedName name="ΠΕΤ_23231_ΦΩΚΙΔΑΣ">'ΤΟΕΒ-ΓΟΕΒ'!$G$165:$G$169</definedName>
    <definedName name="ΠΕΤ_24132_ΚΕΡΚΥΡΑΣ">'ΤΟΕΒ-ΓΟΕΒ'!$C$115:$C$117</definedName>
    <definedName name="ΠΕΤ_24237_ΑΧΑΙΑΣ">'ΤΟΕΒ-ΓΟΕΒ'!$C$122:$C$145</definedName>
    <definedName name="ΠΕΤ_24238_ΑΙΤΩΛΟΑΚΑΡΝΑΝΙΑΣ">'ΤΟΕΒ-ΓΟΕΒ'!$D$122:$D$160</definedName>
    <definedName name="ΠΕΤ_24239_ΗΛΕΙΑΣ">'ΤΟΕΒ-ΓΟΕΒ'!$E$122:$E$129</definedName>
    <definedName name="ΠΕΤ_24340_ΑΡΚΑΔΙΑΣ">'ΤΟΕΒ-ΓΟΕΒ'!$C$189</definedName>
    <definedName name="ΠΕΤ_24341_ΑΡΓΟΛΙΔΑΣ">'ΤΟΕΒ-ΓΟΕΒ'!$D$189:$D$201</definedName>
    <definedName name="ΠΕΤ_24342_ΚΟΡΙΝΘΙΑΣ">'ΤΟΕΒ-ΓΟΕΒ'!$E$189:$E$207</definedName>
    <definedName name="ΠΕΤ_24343_ΛΑΚΩΝΙΑΣ">'ΤΟΕΒ-ΓΟΕΒ'!$F$189:$F$201</definedName>
    <definedName name="ΠΕΤ_35152_ΝΗΣΩΝ">'ΤΟΕΒ-ΓΟΕΒ'!$J$183:$J$184</definedName>
    <definedName name="ΠΕΤ_46155_ΛΗΜΝΟΥ">'ΤΟΕΒ-ΓΟΕΒ'!$E$212</definedName>
    <definedName name="ΠΕΤ_46156_ΣΑΜΟΥ">'ΤΟΕΒ-ΓΟΕΒ'!$F$212:$F$213</definedName>
    <definedName name="ΠΕΤ_46268_ΠΑΡΟΥ">'ΤΟΕΒ-ΓΟΕΒ'!$M$218</definedName>
    <definedName name="ΠΕΤ_46269_ΡΟΔΟΥ">'ΤΟΕΒ-ΓΟΕΒ'!$N$218</definedName>
    <definedName name="ΠΕΤ_47171_ΗΡΑΚΛΕΙΟΥ">'ΤΟΕΒ-ΓΟΕΒ'!$C$223:$C$230</definedName>
    <definedName name="ΠΕΤ_47172_ΛΑΣΙΘΙΟΥ">'ΤΟΕΒ-ΓΟΕΒ'!$D$223:$D$232</definedName>
    <definedName name="ΠΕΤ_47173_ΡΕΘΥΜΝΟΥ">'ΤΟΕΒ-ΓΟΕΒ'!$E$223:$E$226</definedName>
    <definedName name="ΠΕΤ_47174_ΧΑΝΙΩΝ">'ΤΟΕΒ-ΓΟΕΒ'!$F$223:$F$238</definedName>
    <definedName name="Πίνακας_10">'ΠΙΝΑΚΕΣ ΣΧΟΛΙΩΝ'!$B$12:$I$12</definedName>
    <definedName name="Πίνακας_11">'ΠΙΝΑΚΕΣ ΣΧΟΛΙΩΝ'!$B$13:$D$13</definedName>
    <definedName name="Πίνακας_3">'ΠΙΝΑΚΕΣ ΣΧΟΛΙΩΝ'!$B$5:$I$5</definedName>
    <definedName name="Πίνακας_4">'ΠΙΝΑΚΕΣ ΣΧΟΛΙΩΝ'!$B$6:$H$6</definedName>
    <definedName name="Πίνακας_5">'ΠΙΝΑΚΕΣ ΣΧΟΛΙΩΝ'!$B$7</definedName>
    <definedName name="Πίνακας_6">'ΠΙΝΑΚΕΣ ΣΧΟΛΙΩΝ'!$B$8:$F$8</definedName>
    <definedName name="Πίνακας_7">'ΠΙΝΑΚΕΣ ΣΧΟΛΙΩΝ'!$B$9:$H$9</definedName>
    <definedName name="Πίνακας_8">'ΠΙΝΑΚΕΣ ΣΧΟΛΙΩΝ'!$B$10:$C$10</definedName>
    <definedName name="Πίνακας_9">'ΠΙΝΑΚΕΣ ΣΧΟΛΙΩΝ'!$B$11:$J$11</definedName>
    <definedName name="ΠΤ_111_ΑΝ.ΜΑΚΕΔΟΝΙΑΣ_ΚΑΙ_ΘΡΑΚΗΣ">'ΤΟΕΒ-ΓΟΕΒ'!$C$3:$H$3</definedName>
    <definedName name="ΠΤ_112_ΚΕΝΤΡΙΚΗΣ_ΜΑΚΕΔΟΝΙΑΣ">'ΤΟΕΒ-ΓΟΕΒ'!$C$22:$I$22</definedName>
    <definedName name="ΠΤ_121_ΔΥΤΙΚΗΣ_ΜΑΚΕΔΟΝΙΑΣ">'ΤΟΕΒ-ΓΟΕΒ'!$C$40:$F$40</definedName>
    <definedName name="ΠΤ_122_ΗΠΕΙΡΟΥ">'ΤΟΕΒ-ΓΟΕΒ'!$C$59:$F$59</definedName>
    <definedName name="ΠΤ_231_ΘΕΣΣΑΛΙΑΣ">'ΤΟΕΒ-ΓΟΕΒ'!$C$77:$G$77</definedName>
    <definedName name="ΠΤ_232_ΣΤΕΡΕΑΣ_ΕΛΛΑΔΑΣ">'ΤΟΕΒ-ΓΟΕΒ'!$C$164:$G$164</definedName>
    <definedName name="ΠΤ_241_ΙΟΝΙΩΝ_ΝΗΣΩΝ">'ΤΟΕΒ-ΓΟΕΒ'!$C$114:$G$114</definedName>
    <definedName name="ΠΤ_242_ΔΥΤΙΚΗΣ_ΕΛΛΑΔΑΣ">'ΤΟΕΒ-ΓΟΕΒ'!$C$121:$E$121</definedName>
    <definedName name="ΠΤ_243_ΠΕΛΟΠΟΝΝΗΣΟΥ">'ΤΟΕΒ-ΓΟΕΒ'!$C$188:$G$188</definedName>
    <definedName name="ΠΤ_351_ΑΤΤΙΚΗΣ">'ΤΟΕΒ-ΓΟΕΒ'!$C$182:$J$182</definedName>
    <definedName name="ΠΤ_461_ΒΟΡΕΙΟΥ_ΑΙΓΑΙΟΥ">'ΤΟΕΒ-ΓΟΕΒ'!$C$211:$G$211</definedName>
    <definedName name="ΠΤ_462_ΝΟΤΙΟΥ_ΑΙΓΑΙΟΥ">'ΤΟΕΒ-ΓΟΕΒ'!$C$217:$O$217</definedName>
    <definedName name="ΠΤ_471_ΚΡΗΤΗΣ">'ΤΟΕΒ-ΓΟΕΒ'!$C$222:$F$222</definedName>
    <definedName name="ΤΟΕΒ">'ΤΟΕΒ-ΓΟΕΒ'!$A$3:$A$15</definedName>
    <definedName name="Φορέας_Ύδρευσης">'ΠΕΡΙΦΕΡΕΙΕΣ'!$C$3:$C$15</definedName>
  </definedNames>
  <calcPr fullCalcOnLoad="1"/>
</workbook>
</file>

<file path=xl/sharedStrings.xml><?xml version="1.0" encoding="utf-8"?>
<sst xmlns="http://schemas.openxmlformats.org/spreadsheetml/2006/main" count="7233" uniqueCount="4983">
  <si>
    <t>ΤΟΕΒ_ΝΗΣΙΟΥ</t>
  </si>
  <si>
    <t>ΤΟΕΒ_ΑΞΙΟΧΩΡΙΟΥ</t>
  </si>
  <si>
    <t>ΤΟΕΒ_ΕΝΙΠΤΕΑ_ΛΙΤΟΧΩΡΟΥ</t>
  </si>
  <si>
    <t>ΤΟΕΒ_ΝΕΟΥ_ΣΚΟΠΟΥ</t>
  </si>
  <si>
    <t>ΤΟΕΒ_ΝΥΜΦΟΠΕΤΡΑΣ</t>
  </si>
  <si>
    <t>ΤΟΕΒ_ΘΕΣΣΑΛΙΩΤΙΔΟΣ</t>
  </si>
  <si>
    <t>ΤΟΕΒ_ΝΕΑΣ_ΑΓΧΙΑΛΟΥ</t>
  </si>
  <si>
    <t>ΤΟΕΒ_ΑΓΙΟΥ_ΔΗΜΗΤΡΙΟΥ</t>
  </si>
  <si>
    <t>ΤΟΕΒ_ΜΑΤΙ_ΤΥΡΝΑΒΟΥ</t>
  </si>
  <si>
    <t>ΤΟΕΒ_ΣΕΛΛΑΝΩΝ</t>
  </si>
  <si>
    <t>ΤΟΕΒ_ΠΛΑΤΑΝΟΥ</t>
  </si>
  <si>
    <t>ΤΟΕΒ_ΒΑΣΙΛΙΚΗΣ</t>
  </si>
  <si>
    <t>ΤΟΕΒ_ΤΑΟΥΣΑΝΗΣ</t>
  </si>
  <si>
    <t>ΤΟΕΒ_ΤΙΤΑΝΙΟΥ</t>
  </si>
  <si>
    <t>ΤΟΕΒ_ΣΤΡΟΦΥΛΛΟΥ</t>
  </si>
  <si>
    <t>ΤΟΕΒ_ΒΥΤΟΥΜΑ</t>
  </si>
  <si>
    <t>ΤΟΕΒ_ΠΕΡΙΟΧΗΣ_ΔΑΜΑΣΙΟΥ</t>
  </si>
  <si>
    <t>ΤΟΕΒ_ΓΕΛΑΝΘΗΣ</t>
  </si>
  <si>
    <t>ΤΟΕΒ_ΓΟΜΦΩΝ</t>
  </si>
  <si>
    <t>ΤΟΕΒ_ΑΓΙΑΣ_ΣΟΦΙΑΣ</t>
  </si>
  <si>
    <t>ΤΟΕΒ_ΛΑΖΑΡΙΝΑΣ</t>
  </si>
  <si>
    <t>ΤΟΕΒ_ΔΕΝΔΡΟΧΩΡΙΟΥ</t>
  </si>
  <si>
    <t>ΤΟΕΒ_ΤΥΡΝΑΒΟΥ</t>
  </si>
  <si>
    <t>ΤΟΕΒ_ΜΟΣΧΑΤΟΥ_ΜΕΣΕΝΙΚΟΛΑ_ΜΟΡΦΟΒΟΥΝΙΟΥ</t>
  </si>
  <si>
    <t>ΤΟΕΒ_ΔΙΑΛΕΧΤΟΥ</t>
  </si>
  <si>
    <t>ΤΟΕΒ_ΜΑΚΡΥΧΩΡΙΟΥ</t>
  </si>
  <si>
    <t>ΤΟΕΒ_ΔΙΠΟΤΑΜΟΥ</t>
  </si>
  <si>
    <t>ΤΟΕΒ_ΡΑΨΑΝΗΣ</t>
  </si>
  <si>
    <t>ΤΟΕΒ_ΔΡΟΣΕΡΟΥ</t>
  </si>
  <si>
    <t>ΤΟΕΒ_ΕΛΕΥΘΕΡΟΧΩΡΙΟΥ</t>
  </si>
  <si>
    <t>ΤΟΕΒ_ΖΑΡΚΟΥ</t>
  </si>
  <si>
    <t>ΤΟΕΒ_ΘΕΟΠΕΤΡΑΣ</t>
  </si>
  <si>
    <t>ΤΟΕΒ_ΚΑΤΩ_ΕΛΑΤΗΣ</t>
  </si>
  <si>
    <t>ΤΟΕΒ_ΚΛΟΚΟΤΟΥ</t>
  </si>
  <si>
    <t>ΤΟΕΒ_ΚΑΛΟΝΕΡΙΟΥ</t>
  </si>
  <si>
    <t>ΤΟΕΒ_ΛΗΘΑΙΟΥ</t>
  </si>
  <si>
    <t>ΤΟΕΒ_ΛΥΓΑΡΙΑΣ</t>
  </si>
  <si>
    <t>ΤΟΕΒ_ΜΕΓΑΡΧΗΣ</t>
  </si>
  <si>
    <t>ΤΟΕΒ_ΜΕΓ_ΚΕΦΑΛΟΒΡΥΣΟΥ</t>
  </si>
  <si>
    <t>ΤΟΕΒ_ΚΕΦΑΛΟΒΡΥΣΟΥ</t>
  </si>
  <si>
    <t>ΤΟΕΒ_ΜΕΓ_ΚΑΛΥΒΙΩΝ</t>
  </si>
  <si>
    <t>ΤΟΕΒ_ΜΟΥΡΙΑΣ</t>
  </si>
  <si>
    <t>ΤΟΕΒ_ΠΑΛΑΙΟΜΟΝΑΣΤΗΡΙΟΥ</t>
  </si>
  <si>
    <t>ΤΟΕΒ_ΠΗΓΗΣ</t>
  </si>
  <si>
    <t>ΤΟΕΒ_ΠΡΙΝΟΥΣ</t>
  </si>
  <si>
    <t>ΤΟΕΒ_ΠΕΡΙΣΤΕΡΑΣ</t>
  </si>
  <si>
    <t>ΤΟΕΒ_ΡΑΞΑΣ</t>
  </si>
  <si>
    <t>ΤΟΕΒ_ΡΙΖΩΜΑΤΟΣ</t>
  </si>
  <si>
    <t>ΤΟΕΒ_ΡΟΓΓΙΩΝ</t>
  </si>
  <si>
    <t>ΤΟΕΒ_ΣΑΡΑΚΙΝΑΣ</t>
  </si>
  <si>
    <t>ΤΟΕΒ_ΤΑΞΙΑΡΧΩΝ</t>
  </si>
  <si>
    <t>ΤΟΕΒ_ΦΗΚΗΣ</t>
  </si>
  <si>
    <t>ΤΟΕΒ_ΦΩΤΑΔΑΣ</t>
  </si>
  <si>
    <t>ΠΕΤ_24132_ΚΕΡΚΥΡΑΣ</t>
  </si>
  <si>
    <t>1) Ζητείται ο καταμερισμός του συνολικού όγκου απωλειών νερού σε τρεις βασικές κατηγορίες.
2) Δεν λαμβάνονται υπόψη οι ποσότητες νερού που διατέθηκαν για ενίσχυση άλλων δικτύων αλλά και οι απώλειες στα αρδευτικά δίκτυα.</t>
  </si>
  <si>
    <r>
      <t xml:space="preserve">ΠΡΟΣΘΕΣΤΕ ΤΑ ΣΧΟΛΙΑ ΣΑΣ
</t>
    </r>
    <r>
      <rPr>
        <sz val="9"/>
        <rFont val="Arial Greek"/>
        <family val="2"/>
      </rPr>
      <t>Κάθε σχόλιο ή παρατήρησή σας μπορεί να βοηθήσει σημαντικά στη βελτίωση της ποιότητας των στοιχείων που καταχωρήσατε (διευκρινήσεις) αλλά και του ίδιου του ερωτηματολογίου (προτάσεις).</t>
    </r>
  </si>
  <si>
    <r>
      <t xml:space="preserve">Αφορά στην καταγραφή όλων των Δήμων και Δημοτικών Ενοτήτων (κατά Διοικητική Διαίρεση Καλλικράτη) που εξυπηρετεί η δική σας Δημόσια Υπηρεσία Ύδρευσης </t>
    </r>
    <r>
      <rPr>
        <i/>
        <u val="single"/>
        <sz val="9"/>
        <rFont val="Arial Narrow"/>
        <family val="2"/>
      </rPr>
      <t>μέσω του Δικτύου σας</t>
    </r>
    <r>
      <rPr>
        <i/>
        <sz val="9"/>
        <rFont val="Arial Narrow"/>
        <family val="2"/>
      </rPr>
      <t xml:space="preserve">.
Για την επιλογή ολόκληρου Δήμου επιλέξτε στη στήλη "Εξυπηρετούμενη Δημοτική Ενότητα" την επιλογή "ΟΛΕΣ_ΟΙ_ΔΗΜ_ΕΝΟΤ". 
</t>
    </r>
    <r>
      <rPr>
        <i/>
        <u val="single"/>
        <sz val="9"/>
        <rFont val="Arial Narrow"/>
        <family val="2"/>
      </rPr>
      <t>Προσοχή</t>
    </r>
    <r>
      <rPr>
        <i/>
        <sz val="9"/>
        <rFont val="Arial Narrow"/>
        <family val="2"/>
      </rPr>
      <t xml:space="preserve">: Δεν καταγράφονται σε αυτόν τον Πίνακα οι Δήμοι στους οποίους, ενδεχομένως, διαθέτετε νερό για την ενίσχυση του δικτύου τους (δηλ. παροχή νερού, ύδρευσης ή άρδευσης, σε άλλους Δήμους </t>
    </r>
    <r>
      <rPr>
        <i/>
        <u val="single"/>
        <sz val="9"/>
        <rFont val="Arial Narrow"/>
        <family val="2"/>
      </rPr>
      <t>χωρίς</t>
    </r>
    <r>
      <rPr>
        <i/>
        <sz val="9"/>
        <rFont val="Arial Narrow"/>
        <family val="2"/>
      </rPr>
      <t xml:space="preserve"> να έχετε ευθύνη και συμμετοχή στη λειτουργία του τοπικού εσωτερικού τους δικτύου).</t>
    </r>
  </si>
  <si>
    <t>Αφορά στο σύνολο των μηνών μέσα στο έτος, στη διάρκεια των οποίων, ο Φορέας σας παρείχε υπηρεσίες ύδρευσης στην επιλεγμένη Δημοτική Ενότητα ή Δήμο μέσω του Δικτύου σας.</t>
  </si>
  <si>
    <r>
      <t xml:space="preserve">Μόνιμος πληθυσμός
</t>
    </r>
    <r>
      <rPr>
        <sz val="9"/>
        <rFont val="Arial Narrow"/>
        <family val="2"/>
      </rPr>
      <t>(Απογραφή πληθυσμού 2011)</t>
    </r>
  </si>
  <si>
    <t>Αφορά στο μέγιστο εποχιακό ποσοστό αύξησης του μόνιμου πληθυσμού (βλ. στήλη "Μόνιμος πληθυσμός") λόγω προσέλευσης τουριστών και εποχιακού τουρισμού.</t>
  </si>
  <si>
    <r>
      <t xml:space="preserve">ΣΥΝΟΛΟ (Ερ.6 + Ερ.7)
</t>
    </r>
    <r>
      <rPr>
        <sz val="9"/>
        <rFont val="Arial Narrow"/>
        <family val="2"/>
      </rPr>
      <t>(%)</t>
    </r>
  </si>
  <si>
    <r>
      <t>Συνολική αντληθείσα ποσότητα νερού
(Ερ.3 + Ερ.7)
(χιλ μ</t>
    </r>
    <r>
      <rPr>
        <b/>
        <vertAlign val="superscript"/>
        <sz val="9"/>
        <rFont val="Arial Narrow"/>
        <family val="2"/>
      </rPr>
      <t>3</t>
    </r>
    <r>
      <rPr>
        <b/>
        <sz val="9"/>
        <rFont val="Arial Narrow"/>
        <family val="2"/>
      </rPr>
      <t>/έτος)</t>
    </r>
  </si>
  <si>
    <r>
      <t>Συνολική ποσότητα νερού που αντλείται από Υπόγεια Ύδατα
(χιλ μ</t>
    </r>
    <r>
      <rPr>
        <b/>
        <vertAlign val="superscript"/>
        <sz val="9"/>
        <rFont val="Arial Narrow"/>
        <family val="2"/>
      </rPr>
      <t>3</t>
    </r>
    <r>
      <rPr>
        <b/>
        <sz val="9"/>
        <rFont val="Arial Narrow"/>
        <family val="2"/>
      </rPr>
      <t>/έτος)</t>
    </r>
  </si>
  <si>
    <r>
      <t>Συνολική ποσότητα νερού που αντλείται από 
Επιφανειακά Ύδατα
(χιλ μ</t>
    </r>
    <r>
      <rPr>
        <b/>
        <vertAlign val="superscript"/>
        <sz val="9"/>
        <rFont val="Arial Narrow"/>
        <family val="2"/>
      </rPr>
      <t>3</t>
    </r>
    <r>
      <rPr>
        <b/>
        <sz val="9"/>
        <rFont val="Arial Narrow"/>
        <family val="2"/>
      </rPr>
      <t>/έτος)</t>
    </r>
  </si>
  <si>
    <t>1) Αφορά στο συνολικό όγκο νερού που παράγεται από μονάδες αφαλάτωσης του Φορέα σας, ο οποίος διατίθεται για την ύδρευση κατοικιών, γραφείων, καταστημάτων, βιοτεχνιών, βιομηχανιών κλπ ή ακόμα και για την ενίσχυση άλλων δικτύων ύδρευσης ή άρδευσης.
2) Συμπεριλαμβάνονται οι απώλειες από το δίκτυο διανομής.</t>
  </si>
  <si>
    <t>Αφορά στην ποσότητα νερού που τελικά λαμβάνετε για την ενίσχυση του δικού σας Δικτύου Ύδρευσης. Δεν περιλαμβάνονται οι απώλειες από το δίκτυο μεταφοράς.</t>
  </si>
  <si>
    <r>
      <t>1) Ζητούνται οι ποσοτήτες ενίσχυσης νερού που διαθέσατε σε φορείς ύδρευσης</t>
    </r>
    <r>
      <rPr>
        <i/>
        <vertAlign val="superscript"/>
        <sz val="9"/>
        <rFont val="Arial Narrow"/>
        <family val="2"/>
      </rPr>
      <t>(Α)</t>
    </r>
    <r>
      <rPr>
        <i/>
        <sz val="9"/>
        <rFont val="Arial Narrow"/>
        <family val="2"/>
      </rPr>
      <t xml:space="preserve"> ή άρδευσης</t>
    </r>
    <r>
      <rPr>
        <i/>
        <vertAlign val="superscript"/>
        <sz val="9"/>
        <rFont val="Arial Narrow"/>
        <family val="2"/>
      </rPr>
      <t>(Β)</t>
    </r>
    <r>
      <rPr>
        <i/>
        <sz val="9"/>
        <rFont val="Arial Narrow"/>
        <family val="2"/>
      </rPr>
      <t xml:space="preserve"> αποκλειστικά για την ενίσχυση του δικτύου τους</t>
    </r>
    <r>
      <rPr>
        <i/>
        <vertAlign val="superscript"/>
        <sz val="9"/>
        <rFont val="Arial Narrow"/>
        <family val="2"/>
      </rPr>
      <t>(Γ)</t>
    </r>
    <r>
      <rPr>
        <i/>
        <sz val="9"/>
        <rFont val="Arial Narrow"/>
        <family val="2"/>
      </rPr>
      <t xml:space="preserve">.
2) Συμπεριλαμβάνονται οι απώλειες από το δίκτυο μεταφοράς τους νερού ενίσχυσης.
</t>
    </r>
    <r>
      <rPr>
        <i/>
        <vertAlign val="superscript"/>
        <sz val="9"/>
        <rFont val="Arial Narrow"/>
        <family val="2"/>
      </rPr>
      <t>(Α)</t>
    </r>
    <r>
      <rPr>
        <i/>
        <u val="single"/>
        <sz val="9"/>
        <rFont val="Arial Narrow"/>
        <family val="2"/>
      </rPr>
      <t>Φορείς ύδρευσης</t>
    </r>
    <r>
      <rPr>
        <i/>
        <sz val="9"/>
        <rFont val="Arial Narrow"/>
        <family val="2"/>
      </rPr>
      <t xml:space="preserve"> θεωρούνται οι Δήμοι, οι ΔΕΥΑ, η ΕΥΔΑΠ και η ΕΥΑΘ. </t>
    </r>
    <r>
      <rPr>
        <i/>
        <vertAlign val="superscript"/>
        <sz val="9"/>
        <rFont val="Arial Narrow"/>
        <family val="2"/>
      </rPr>
      <t>(Β)</t>
    </r>
    <r>
      <rPr>
        <i/>
        <u val="single"/>
        <sz val="9"/>
        <rFont val="Arial Narrow"/>
        <family val="2"/>
      </rPr>
      <t>Φορείς άρδευσης</t>
    </r>
    <r>
      <rPr>
        <i/>
        <sz val="9"/>
        <rFont val="Arial Narrow"/>
        <family val="2"/>
      </rPr>
      <t xml:space="preserve"> θεωρούνται οι ΤΟΕΒ και ΓΟΕΒ.
</t>
    </r>
    <r>
      <rPr>
        <i/>
        <vertAlign val="superscript"/>
        <sz val="9"/>
        <rFont val="Arial Narrow"/>
        <family val="2"/>
      </rPr>
      <t>(Γ)</t>
    </r>
    <r>
      <rPr>
        <i/>
        <sz val="9"/>
        <rFont val="Arial Narrow"/>
        <family val="2"/>
      </rPr>
      <t xml:space="preserve"> Η ενίσχυση δικτύου άλλου φορέα Ύδρευσης αναφέρεται στη διάθεση νερού ύδρευσης από το Δήμο σας σε άλλους φορείς ύδρευσης</t>
    </r>
    <r>
      <rPr>
        <i/>
        <vertAlign val="superscript"/>
        <sz val="9"/>
        <rFont val="Arial Narrow"/>
        <family val="2"/>
      </rPr>
      <t>(Α)</t>
    </r>
    <r>
      <rPr>
        <i/>
        <sz val="9"/>
        <rFont val="Arial Narrow"/>
        <family val="2"/>
      </rPr>
      <t xml:space="preserve"> ή άρδευσης</t>
    </r>
    <r>
      <rPr>
        <i/>
        <vertAlign val="superscript"/>
        <sz val="9"/>
        <rFont val="Arial Narrow"/>
        <family val="2"/>
      </rPr>
      <t>(Β)</t>
    </r>
    <r>
      <rPr>
        <i/>
        <sz val="9"/>
        <rFont val="Arial Narrow"/>
        <family val="2"/>
      </rPr>
      <t xml:space="preserve"> χωρίς ωστόσο να έχετε ευθύνη και συμμετοχή στη λειτουργία του τοπικού εσωτερικού τους δικτύου.</t>
    </r>
  </si>
  <si>
    <r>
      <t>Συνολική (ετήσια) ποσότητα τιμολογημένου νερού</t>
    </r>
    <r>
      <rPr>
        <b/>
        <sz val="9"/>
        <rFont val="Arial Narrow"/>
        <family val="2"/>
      </rPr>
      <t>, χαρακτηρισμένο ως "ΟΙΚΙΑΚΟ"
(χιλ μ</t>
    </r>
    <r>
      <rPr>
        <b/>
        <vertAlign val="superscript"/>
        <sz val="9"/>
        <rFont val="Arial Narrow"/>
        <family val="2"/>
      </rPr>
      <t>3</t>
    </r>
    <r>
      <rPr>
        <b/>
        <sz val="9"/>
        <rFont val="Arial Narrow"/>
        <family val="2"/>
      </rPr>
      <t>/έτος)</t>
    </r>
  </si>
  <si>
    <r>
      <t xml:space="preserve">Αφορά στην, κατά το δυνατόν, ακριβέστερη εκτίμηση του ποσοστού της </t>
    </r>
    <r>
      <rPr>
        <i/>
        <u val="single"/>
        <sz val="9"/>
        <rFont val="Arial Narrow"/>
        <family val="2"/>
      </rPr>
      <t>ετήσιας</t>
    </r>
    <r>
      <rPr>
        <i/>
        <sz val="9"/>
        <rFont val="Arial Narrow"/>
        <family val="2"/>
      </rPr>
      <t xml:space="preserve"> ποσότητας "οικιακού" νερού (βλ. 1η στήλη αυτού του Πίνακα) που καταναλώθηκε </t>
    </r>
    <r>
      <rPr>
        <i/>
        <u val="single"/>
        <sz val="9"/>
        <rFont val="Arial Narrow"/>
        <family val="2"/>
      </rPr>
      <t xml:space="preserve">αποκλειστικά σε ιδιωτικά νοικοκυριά. </t>
    </r>
    <r>
      <rPr>
        <i/>
        <sz val="9"/>
        <rFont val="Arial Narrow"/>
        <family val="2"/>
      </rPr>
      <t>Δεν περιλαμβάνεται η ποσότητα του "οικιακού" νερού που διατέθηκε σε εμπορικές επιχειρήσεις, εταιρείες, βιομηχανίες κλπ.</t>
    </r>
  </si>
  <si>
    <t>Αφορά στο ποσοστό της συνολικής ποσότητας νερού που καταναλώθηκε στη Βιομηχανία, μέσω του δικτύου σας (βλ. Ερώτημα 1), από Μονάδες παραγωγής και διανομής ηλεκτρικής ενέργειας.</t>
  </si>
  <si>
    <r>
      <t xml:space="preserve">Είδος Χρήσης
</t>
    </r>
    <r>
      <rPr>
        <sz val="9"/>
        <rFont val="Arial Narrow"/>
        <family val="2"/>
      </rPr>
      <t>1) Παρακαλείστε για την, κατά το δυνατόν, αναλυτικότερη καταγραφή και ακριβέστερη εκτίμηση της χρήσης νερού, που κοστολογείται βάσει του οικιακού τιμολογίου.</t>
    </r>
    <r>
      <rPr>
        <b/>
        <u val="single"/>
        <sz val="9"/>
        <rFont val="Arial Narrow"/>
        <family val="2"/>
      </rPr>
      <t xml:space="preserve">
</t>
    </r>
    <r>
      <rPr>
        <sz val="9"/>
        <rFont val="Arial Narrow"/>
        <family val="2"/>
      </rPr>
      <t>2) Δεν λαμβάνονται υπόψη οι απώλειες νερού στο δίκτυο διανομής.</t>
    </r>
    <r>
      <rPr>
        <u val="single"/>
        <sz val="9"/>
        <rFont val="Arial Narrow"/>
        <family val="2"/>
      </rPr>
      <t xml:space="preserve">
</t>
    </r>
    <r>
      <rPr>
        <sz val="9"/>
        <rFont val="Arial Narrow"/>
        <family val="2"/>
      </rPr>
      <t>3) Δεν αφορά στις ποσότητες νερού που διαθέσατε σε άλλο Φορέα (ύδρευσης ή άρδευσης) για την ενίσχυση του δικτύου τους.</t>
    </r>
  </si>
  <si>
    <r>
      <t xml:space="preserve">Είδος Χρήσης
</t>
    </r>
    <r>
      <rPr>
        <sz val="9"/>
        <rFont val="Arial Narrow"/>
        <family val="2"/>
      </rPr>
      <t xml:space="preserve">1) Οι λοιπές χρήσεις νερού αυτού του Πίνακα αφορούν όλες τις χρήσεις νερού (τιμολογημένου και μη) </t>
    </r>
    <r>
      <rPr>
        <u val="single"/>
        <sz val="9"/>
        <rFont val="Arial Narrow"/>
        <family val="2"/>
      </rPr>
      <t>εκτός</t>
    </r>
    <r>
      <rPr>
        <sz val="9"/>
        <rFont val="Arial Narrow"/>
        <family val="2"/>
      </rPr>
      <t xml:space="preserve"> του Οικιακού νερού (βλ. Πίνακα 8) και του Βιομηχανικού νερού (βλ Πίνακα 9).</t>
    </r>
    <r>
      <rPr>
        <b/>
        <u val="single"/>
        <sz val="9"/>
        <rFont val="Arial Narrow"/>
        <family val="2"/>
      </rPr>
      <t xml:space="preserve">
</t>
    </r>
    <r>
      <rPr>
        <sz val="9"/>
        <rFont val="Arial Narrow"/>
        <family val="2"/>
      </rPr>
      <t>2) Δεν λαμβάνονται υπόψη οι απώλειες νερού στο δίκτυο διανομής.</t>
    </r>
    <r>
      <rPr>
        <b/>
        <u val="single"/>
        <sz val="9"/>
        <rFont val="Arial Narrow"/>
        <family val="2"/>
      </rPr>
      <t xml:space="preserve">
</t>
    </r>
    <r>
      <rPr>
        <sz val="9"/>
        <rFont val="Arial Narrow"/>
        <family val="2"/>
      </rPr>
      <t>3) Δεν αφορά στις ποσότητες νερού που διαθέσατε σε άλλο Φορέα για την ενίσχυση του δικτύου του.
4) Παρακαλείστε για την, κατά το δυνατόν, αναλυτικότερη καταγραφή και ακριβέστερη εκτίμηση της χρήσης του τιμολογημένου νερού του δικτύου σας.</t>
    </r>
  </si>
  <si>
    <t>Υπολογίζεται βάσει του αθροίσματος των ποσοτήτων νερού άντλησης, αφαλάτωσης και ενίσχυσης του δικού σας δικτύου, μειωμένο κατά την ποσότητα νερού που διέθεσε ο Φορέα σας για την ενίσχυση άλλων δικτύων, όπως καταγράφτηκαν στους προηγούμενους σχετικούς Πίνακες.</t>
  </si>
  <si>
    <t>Υπολογίζεται βάσει του αθροίσματος των ποσοτήτων χρήσης που δηλώθηκαν στα φύλλα "Χρήση Οικιακού Νερού", "Χρήση Νερού στη Βιομηχανία" και "Λοιπές Χρήσεις Νερού".</t>
  </si>
  <si>
    <r>
      <t>Υπολογίζεται βάσει της στήλης "</t>
    </r>
    <r>
      <rPr>
        <b/>
        <i/>
        <sz val="9"/>
        <rFont val="Arial Narrow"/>
        <family val="2"/>
      </rPr>
      <t>Συνολική Ποσότητα Διαθέσιμου Νερού</t>
    </r>
    <r>
      <rPr>
        <i/>
        <sz val="9"/>
        <rFont val="Arial Narrow"/>
        <family val="2"/>
      </rPr>
      <t>" μειωμένη κατά τη στήλη "</t>
    </r>
    <r>
      <rPr>
        <b/>
        <i/>
        <sz val="9"/>
        <rFont val="Arial Narrow"/>
        <family val="2"/>
      </rPr>
      <t>Συνολική χρήση νερού</t>
    </r>
    <r>
      <rPr>
        <i/>
        <sz val="9"/>
        <rFont val="Arial Narrow"/>
        <family val="2"/>
      </rPr>
      <t>".</t>
    </r>
  </si>
  <si>
    <r>
      <t>Αφορά στο ποσοστό των συνολικών απωλειών νερού (στήλη "</t>
    </r>
    <r>
      <rPr>
        <b/>
        <i/>
        <sz val="9"/>
        <rFont val="Arial Narrow"/>
        <family val="2"/>
      </rPr>
      <t>Σύνολο Απωλειών</t>
    </r>
    <r>
      <rPr>
        <i/>
        <sz val="9"/>
        <rFont val="Arial Narrow"/>
        <family val="2"/>
      </rPr>
      <t>"), ο οποίος εκτιμάται ότι χάθηκε από υποεγγραφές των μετρητικών μηχανισμών των υδρομετρητών. Δεν λαμβάνονται υπόψη οι απώλειες του δικτύου μεταφοράς νερού ενίσχυσης προς άλλα δίκτυα, καθώς και οι απώλειες των αρδευτικών δικτύων.</t>
    </r>
  </si>
  <si>
    <r>
      <t>Αφορά στο ποσοστό των συνολικών απωλειών νερού (στήλη "</t>
    </r>
    <r>
      <rPr>
        <b/>
        <i/>
        <sz val="9"/>
        <rFont val="Arial Narrow"/>
        <family val="2"/>
      </rPr>
      <t>Σύνολο Απωλειών</t>
    </r>
    <r>
      <rPr>
        <i/>
        <sz val="9"/>
        <rFont val="Arial Narrow"/>
        <family val="2"/>
      </rPr>
      <t>"), ο οποίος εκτιμάται ότι χάθηκε κατά τη μεταφορά και διανομή του νερού (διαρροές, εξάτμιση, κλοπές). Δεν λαμβάνονται υπόψη οι απώλειες του δικτύου μεταφοράς νερού ενίσχυσης προς άλλα δίκτυα, καθώς και οι απώλειες των αρδευτικών δικτύων.</t>
    </r>
  </si>
  <si>
    <r>
      <t>Αφορά στο ποσοστό των συνολικών απωλειών νερού (βλ. στήλη "</t>
    </r>
    <r>
      <rPr>
        <b/>
        <i/>
        <sz val="9"/>
        <rFont val="Arial Narrow"/>
        <family val="2"/>
      </rPr>
      <t>Σύνολο Απωλειών</t>
    </r>
    <r>
      <rPr>
        <i/>
        <sz val="9"/>
        <rFont val="Arial Narrow"/>
        <family val="2"/>
      </rPr>
      <t>"), ο οποίος εκτιμάται ότι χάθηκε κατά την άντληση και την επεξεργασία του νερού. Δεν λαμβάνονται υπόψη οι απώλειες του δικτύου μεταφοράς νερού ενίσχυσης προς άλλα δίκτυα, καθώς και οι απώλειες των αρδευτικών δικτύων.</t>
    </r>
  </si>
  <si>
    <r>
      <t xml:space="preserve">Για σωστή συμπλήρωση του ερωτηματολογίου παρακαλείστε να </t>
    </r>
    <r>
      <rPr>
        <b/>
        <i/>
        <u val="single"/>
        <sz val="9"/>
        <rFont val="Arial Narrow"/>
        <family val="2"/>
      </rPr>
      <t>ενεργοποιήσετε τις μακροεντολές</t>
    </r>
    <r>
      <rPr>
        <b/>
        <i/>
        <sz val="9"/>
        <rFont val="Arial Narrow"/>
        <family val="2"/>
      </rPr>
      <t xml:space="preserve"> κατά το άνοιγμα του αρχείου</t>
    </r>
  </si>
  <si>
    <t>ΕΡΕΥΝΑ ΣΤΙΣ ΔΗΜΟΣΙΕΣ ΥΠΗΡΕΣΙΕΣ ΥΔΡΕΥΣΗΣ ΓΙΑ ΤΗΝ ΠΑΡΟΧΗ ΚΑΙ ΚΑΤΑΝΑΛΩΣΗ ΝΕΡΟΥ</t>
  </si>
  <si>
    <t xml:space="preserve">ΕΡΕΥΝΑ ΣΤΙΣ ΔΗΜΟΣΙΕΣ ΥΠΗΡΕΣΙΕΣ ΥΔΡΕΥΣΗΣ ΓΙΑ ΤΗΝ ΠΑΡΟΧΗ ΚΑΙ ΚΑΤΑΝΑΛΩΣΗ ΝΕΡΟΥ </t>
  </si>
  <si>
    <t>Ποσοστό της συνολικής ποσότητας νερού από Επιφανειακά Ύδατα που αντλεί ο Φορέας σας, απευθείας από Τεχνητούς Ταμιευτήρες
(ποσοστό %)</t>
  </si>
  <si>
    <r>
      <t xml:space="preserve">Διοικητική Περιφέρεια στην οποία λαμβάνει χώρα η άντληση των Υπόγειων Υδάτων
</t>
    </r>
    <r>
      <rPr>
        <sz val="9"/>
        <rFont val="Arial Narrow"/>
        <family val="2"/>
      </rPr>
      <t>(Διοικητική διαίρεση Καλλικράτη)</t>
    </r>
  </si>
  <si>
    <r>
      <t xml:space="preserve">Διοικητική Περιφέρεια στην οποία γίνεται άντληση νερού από Επιφανειακά Ύδατα
</t>
    </r>
    <r>
      <rPr>
        <sz val="9"/>
        <rFont val="Arial Narrow"/>
        <family val="2"/>
      </rPr>
      <t>(Διοικητική διαίρεση Καλλικράτη)</t>
    </r>
  </si>
  <si>
    <t>Υδατικό Διαμέρισμα στο οποίο γίνεται άντληση νερού από Επιφανειακά Ύδατα</t>
  </si>
  <si>
    <t>Υδατικό Διαμέρισμα στο οποίο γίνεται άντληση νερού από Υπόγεια Ύδατα</t>
  </si>
  <si>
    <t>Διοικητική Περιφέρεια που ανήκει ο Φορέας παροχής νερού</t>
  </si>
  <si>
    <t>Αφορά στην Διοικητική Περιφέρεια που ανήκει ο φορέας, ο οποίος σας διέθεσε νερό για την ενίσχυση του δικού σας Δικτύου Ύδρευσης.</t>
  </si>
  <si>
    <r>
      <t>Συνολική χρήση νερού
(χιλ μ</t>
    </r>
    <r>
      <rPr>
        <b/>
        <vertAlign val="superscript"/>
        <sz val="9"/>
        <rFont val="Arial Narrow"/>
        <family val="2"/>
      </rPr>
      <t>3</t>
    </r>
    <r>
      <rPr>
        <b/>
        <sz val="9"/>
        <rFont val="Arial Narrow"/>
        <family val="2"/>
      </rPr>
      <t>/έτος)</t>
    </r>
  </si>
  <si>
    <r>
      <t>Σύνολο Απωλειών
(χιλ μ</t>
    </r>
    <r>
      <rPr>
        <b/>
        <vertAlign val="superscript"/>
        <sz val="9"/>
        <rFont val="Arial Narrow"/>
        <family val="2"/>
      </rPr>
      <t>3</t>
    </r>
    <r>
      <rPr>
        <b/>
        <sz val="9"/>
        <rFont val="Arial Narrow"/>
        <family val="2"/>
      </rPr>
      <t>/έτος)</t>
    </r>
  </si>
  <si>
    <t>Αφορά στην Περιφερειακή Ενότητα που ανήκει ο Φορέας, ο οποίος σας διέθεσε νερό για την ενίσχυση του δικού σας Δικτύου Ύδρευσης.</t>
  </si>
  <si>
    <t>Αφορά στο Δήμο που εποπτεύει το Φορέα, ο οποίος σας διέθεσε νερό για την ενίσχυση του δικού σας Δικτύου Ύδρευσης.</t>
  </si>
  <si>
    <t>Αφορά στην επωνυμία του Φορέα, ο οποίος σας διέθεσε νερό για την ενίσχυση του δικού σας Δικτύου Ύδρευσης.</t>
  </si>
  <si>
    <t>Συμπληρώνεται με τα σχετικά διαθέσιμα στοιχεία της Υπηρεσίας σας, συνεκτιμώντας και τον αριθμό των εγκατεστημένων υδρομέτρων.</t>
  </si>
  <si>
    <t>Αφορά στη συνολική ποσότητα γλυκού νερού που αντλεί ο Φορέα σας, από Επιφανειακά Ύδατα. Σε αυτήν τη κατηγορία ανήκει το νερό που ρέει επιφανειακά ή λιμνάζει στην επιφάνεια εδάφους, τα φυσικά υδατορεύματα όπως ποταμοί, ρέματα, ρυάκια, λίμνες, κλπ. καθώς επίσης και τα τεχνητά υδατορεύματα όπως αρδευτικά, βιομηχανικά και πλωτά κανάλια, συστήματα αποστράγγισης και τεχνητοί ταμιευτήρες. Η παράκτια διήθηση ανήκει στους επιφανειακούς υδάτινους πόρους.
ΠΡΟΣΟΧΗ: Δεν χαρακτηρίζονται ως επιφανειακά ύδατα το αλμυρό νερό, τα εναλλασσόμενα ύδατα, όπως βάλτοι με γλυφό νερό, λιμνοθάλασσες και εκβολές ποταμών.</t>
  </si>
  <si>
    <t>ΟΛΕΣ_ΟΙ_ΔΗΜ_ΕΝΟΤ_3515201</t>
  </si>
  <si>
    <t>ΟΛΕΣ_ΟΙ_ΔΗΜ_ΕΝΟΤ_3515202</t>
  </si>
  <si>
    <t>ΟΛΕΣ_ΟΙ_ΔΗΜ_ΕΝΟΤ_3515203</t>
  </si>
  <si>
    <t>ΟΛΕΣ_ΟΙ_ΔΗΜ_ΕΝΟΤ_3515204</t>
  </si>
  <si>
    <t>ΟΛΕΣ_ΟΙ_ΔΗΜ_ΕΝΟΤ_3515205</t>
  </si>
  <si>
    <t>ΟΛΕΣ_ΟΙ_ΔΗΜ_ΕΝΟΤ_3515206</t>
  </si>
  <si>
    <t>ΟΛΕΣ_ΟΙ_ΔΗΜ_ΕΝΟΤ_3515207</t>
  </si>
  <si>
    <t>ΟΛΕΣ_ΟΙ_ΔΗΜ_ΕΝΟΤ_3515208</t>
  </si>
  <si>
    <t>ΟΛΕΣ_ΟΙ_ΔΗΜ_ΕΝΟΤ_4615301</t>
  </si>
  <si>
    <t>ΟΛΕΣ_ΟΙ_ΔΗΜ_ΕΝΟΤ_4615401</t>
  </si>
  <si>
    <t>ΟΛΕΣ_ΟΙ_ΔΗΜ_ΕΝΟΤ_4615402</t>
  </si>
  <si>
    <t>ΟΛΕΣ_ΟΙ_ΔΗΜ_ΕΝΟΤ_4615501</t>
  </si>
  <si>
    <t>ΟΛΕΣ_ΟΙ_ΔΗΜ_ΕΝΟΤ_4615502</t>
  </si>
  <si>
    <t>ΟΛΕΣ_ΟΙ_ΔΗΜ_ΕΝΟΤ_4615601</t>
  </si>
  <si>
    <t>ΟΛΕΣ_ΟΙ_ΔΗΜ_ΕΝΟΤ_4615701</t>
  </si>
  <si>
    <t>ΟΛΕΣ_ΟΙ_ΔΗΜ_ΕΝΟΤ_4615702</t>
  </si>
  <si>
    <t>ΤΟΕΒ_ΑΡΡΟΑΝΕΙΟΥ</t>
  </si>
  <si>
    <t>ΤΟΕΒ_ΑΓΙΟΥ ΒΛΑΣΙΟΥ</t>
  </si>
  <si>
    <t>ΤΟΕΒ_ΠΑΡΑΒΟΛΑΣ</t>
  </si>
  <si>
    <t>ΤΟΕΒ_ΚΑΙΝΟΥΡΓΙΟΥ</t>
  </si>
  <si>
    <t>ΤΟΕΒ_ΟΖΕΡΟΥ</t>
  </si>
  <si>
    <t>ΤΟΕΒ_ΜΕΣΟΛΟΓΓΙΟΥ</t>
  </si>
  <si>
    <t>ΤΟΕΒ_ΤΡΥΠΟΥ_ΞΥΝΟΡΟΔΙΑΣ</t>
  </si>
  <si>
    <t>ΤΟΕΒ_ΣΚΟΥΤΕΡΑΣ</t>
  </si>
  <si>
    <t>ΤΟΕΒ_ΠΕΔ_ΑΓΡΙΝΙΟΥ</t>
  </si>
  <si>
    <t>ΤΟΕΒ_ΛΕΣΙΝΙΟΥ</t>
  </si>
  <si>
    <t>ΤΟΕΒ_ΜΟΡΝΟΥ</t>
  </si>
  <si>
    <t>ΤΟΕΒ_ΛΕΥΚΟΥ_ΚΑΛΛΙΘΕΑΣ</t>
  </si>
  <si>
    <t>ΤΟΕΒ_ΛΟΥΤΡΟΥ</t>
  </si>
  <si>
    <t>ΤΟΕΒ_ΘΥΡΙΟΥ</t>
  </si>
  <si>
    <t>ΤΟΕΒ_ΣΤΑΘΑ</t>
  </si>
  <si>
    <t>ΤΟΕΒ_ΧΡΥΣΟΒΙΤΣΑΣ_ΞΗΡΟΜΕΡΟΥ</t>
  </si>
  <si>
    <t>ΤΟΕΒ_ΠΑΛΑΙΡΟΥ</t>
  </si>
  <si>
    <t>ΠΕΤ_23227_ΦΘΙΩΤΙΔΑΣ</t>
  </si>
  <si>
    <t>ΠΕΤ_23228_ΒΟΙΩΤΙΑΣ</t>
  </si>
  <si>
    <t>ΠΕΤ_23229_ΕΥΒΟΙΑΣ</t>
  </si>
  <si>
    <t>ΠΕΤ_23230_ΕΥΡΥΤΑΝΙΑΣ</t>
  </si>
  <si>
    <t>ΔΕ ΛΕΥΚΤΡΟΥ</t>
  </si>
  <si>
    <t>ΔΕ ΑΒΙΑΣ</t>
  </si>
  <si>
    <t>ΔΕ ΜΕΣΣΗΝΗΣ</t>
  </si>
  <si>
    <t>ΔΕ ΑΙΠΕΙΑΣ</t>
  </si>
  <si>
    <t>ΔΕ ΑΝΔΡΟΥΣΑΣ</t>
  </si>
  <si>
    <t>ΔΕ ΑΡΙΣΤΟΜΕΝΟΥΣ</t>
  </si>
  <si>
    <t>ΔΕ ΒΟΥΦΡΑΔΩΝ (ΒΟΥΦΡΑΔΟΣ)</t>
  </si>
  <si>
    <t>ΔΕ ΠΕΤΑΛΙΔΙΟΥ</t>
  </si>
  <si>
    <t>ΔΕ ΤΡΙΚΟΡΦΟΥ</t>
  </si>
  <si>
    <t>ΔΕ ΜΕΛΙΓΑΛΑ</t>
  </si>
  <si>
    <t>ΔΕ ΑΝΔΑΝΙΑΣ</t>
  </si>
  <si>
    <t>ΔΕ ΔΩΡΙΟΥ</t>
  </si>
  <si>
    <t>ΔΕ ΕΙΡΑΣ</t>
  </si>
  <si>
    <t>ΔΕ ΟΙΧΑΛΙΑΣ</t>
  </si>
  <si>
    <t>ΔΕ ΠΥΛΟΥ</t>
  </si>
  <si>
    <t>ΔΕ ΚΟΡΩΝΗΣ</t>
  </si>
  <si>
    <t>ΔΕ ΝΕΣΤΟΡΟΣ</t>
  </si>
  <si>
    <t>ΥΔ02_Βορ_Πελοποννήσου</t>
  </si>
  <si>
    <t>ΥΔ03_Ανατ_Πελοποννήσου</t>
  </si>
  <si>
    <t>ΥΔ01_Δυτ_Πελοποννήσου</t>
  </si>
  <si>
    <t>ΥΔ14_Νήσων_Αιγαίου</t>
  </si>
  <si>
    <t>ΥΔ13_Κρήτης</t>
  </si>
  <si>
    <t>ΥΔ07_Ανατ_ΣτΕλλάδας</t>
  </si>
  <si>
    <t>ΥΔ12_Θράκης</t>
  </si>
  <si>
    <t>ΥΔ10_Κεντρ_Μακεδονίας</t>
  </si>
  <si>
    <t>ΥΔ08_Θεσσαλίας</t>
  </si>
  <si>
    <t>ΥΔ06_Αττικής</t>
  </si>
  <si>
    <t>Αφορά στο ποσοστό της συνολικής ποσότητας άντλησης (βλ. Ερώτημα 3), που αντλεί ο Φορέας σας απευθείας από Τεχνητούς Ταμιευτήρες. Δεν περιλαμβάνεται η άντληση νερού κατάντη ενός Τεχνητού Ταμιευτήρα.</t>
  </si>
  <si>
    <t>Αφορά στο ποσοστό κάλυψης των αναγκών υδροδότησης από τις ποσότητες νερού που αντλεί ο Φορέας σας. Εισάγετε τιμή από 0 έως 100 (η πλήρης επάρκεια εκφράζεται με το 100%). Δεν λαμβάνονται υπόψη τυχόν ποσότητες νερού που δέχεστε για ενίσχυση του δικτύου σας.</t>
  </si>
  <si>
    <r>
      <t xml:space="preserve">Αθροιστικό ποσοστό της συνολική ποσότητας νερού που αντλήσατε από </t>
    </r>
    <r>
      <rPr>
        <b/>
        <u val="single"/>
        <sz val="9"/>
        <rFont val="Arial Narrow"/>
        <family val="2"/>
      </rPr>
      <t>Υπόγεια Ύδατα</t>
    </r>
    <r>
      <rPr>
        <b/>
        <sz val="9"/>
        <rFont val="Arial Narrow"/>
        <family val="2"/>
      </rPr>
      <t xml:space="preserve"> (βλ. Ερώτημα 7 του Πίνακα 4) και προορίζεται για την ενίσχυση των δικτύων άλλων Φορέων
(ποσοστό %)</t>
    </r>
  </si>
  <si>
    <t>2434206</t>
  </si>
  <si>
    <t>2434301</t>
  </si>
  <si>
    <t>2434302</t>
  </si>
  <si>
    <t>2434303</t>
  </si>
  <si>
    <t>2434304</t>
  </si>
  <si>
    <t>2434305</t>
  </si>
  <si>
    <t>2434401</t>
  </si>
  <si>
    <t>2434402</t>
  </si>
  <si>
    <t>2434403</t>
  </si>
  <si>
    <t>2434404</t>
  </si>
  <si>
    <t>2434405</t>
  </si>
  <si>
    <t>2434406</t>
  </si>
  <si>
    <t>3514501</t>
  </si>
  <si>
    <t>3514502</t>
  </si>
  <si>
    <t>3514503</t>
  </si>
  <si>
    <t>3514504</t>
  </si>
  <si>
    <t>3514505</t>
  </si>
  <si>
    <t>3514506</t>
  </si>
  <si>
    <t>3514507</t>
  </si>
  <si>
    <t>3514508</t>
  </si>
  <si>
    <t>3514601</t>
  </si>
  <si>
    <t>3514602</t>
  </si>
  <si>
    <t>3514603</t>
  </si>
  <si>
    <t>3514604</t>
  </si>
  <si>
    <t>3514605</t>
  </si>
  <si>
    <t>3514606</t>
  </si>
  <si>
    <t>3514607</t>
  </si>
  <si>
    <t>3514608</t>
  </si>
  <si>
    <t>3514609</t>
  </si>
  <si>
    <t>3514610</t>
  </si>
  <si>
    <t>3514611</t>
  </si>
  <si>
    <t>3514612</t>
  </si>
  <si>
    <t>3514701</t>
  </si>
  <si>
    <t>3514702</t>
  </si>
  <si>
    <t>3514703</t>
  </si>
  <si>
    <t>3514704</t>
  </si>
  <si>
    <t>3514705</t>
  </si>
  <si>
    <t>3514706</t>
  </si>
  <si>
    <t>3514707</t>
  </si>
  <si>
    <t>3514801</t>
  </si>
  <si>
    <t>3514802</t>
  </si>
  <si>
    <t>3514803</t>
  </si>
  <si>
    <t>3514804</t>
  </si>
  <si>
    <t>3514805</t>
  </si>
  <si>
    <t>3514806</t>
  </si>
  <si>
    <t>3514807</t>
  </si>
  <si>
    <t>3514808</t>
  </si>
  <si>
    <t>3514901</t>
  </si>
  <si>
    <t>3514902</t>
  </si>
  <si>
    <t>3514903</t>
  </si>
  <si>
    <t>3514904</t>
  </si>
  <si>
    <t>3514905</t>
  </si>
  <si>
    <t>3514906</t>
  </si>
  <si>
    <t>3514907</t>
  </si>
  <si>
    <t>3514908</t>
  </si>
  <si>
    <t>3514909</t>
  </si>
  <si>
    <t>3514910</t>
  </si>
  <si>
    <t>3514911</t>
  </si>
  <si>
    <t>3514912</t>
  </si>
  <si>
    <t>3514913</t>
  </si>
  <si>
    <t>3515001</t>
  </si>
  <si>
    <t>3515002</t>
  </si>
  <si>
    <t>3515003</t>
  </si>
  <si>
    <t>3515004</t>
  </si>
  <si>
    <t>3515005</t>
  </si>
  <si>
    <t>3515101</t>
  </si>
  <si>
    <t>3515102</t>
  </si>
  <si>
    <t>3515103</t>
  </si>
  <si>
    <t>3515104</t>
  </si>
  <si>
    <t>3515105</t>
  </si>
  <si>
    <t>3515201</t>
  </si>
  <si>
    <t>3515202</t>
  </si>
  <si>
    <t>3515203</t>
  </si>
  <si>
    <t>3515204</t>
  </si>
  <si>
    <t>3515205</t>
  </si>
  <si>
    <t>3515206</t>
  </si>
  <si>
    <t>3515207</t>
  </si>
  <si>
    <t>3515208</t>
  </si>
  <si>
    <t>4615301</t>
  </si>
  <si>
    <t>4615401</t>
  </si>
  <si>
    <t>4615402</t>
  </si>
  <si>
    <t>4615601</t>
  </si>
  <si>
    <t>4615701</t>
  </si>
  <si>
    <t>4615702</t>
  </si>
  <si>
    <t>4615703</t>
  </si>
  <si>
    <t>4625801</t>
  </si>
  <si>
    <t>4625901</t>
  </si>
  <si>
    <t>4626001</t>
  </si>
  <si>
    <t>4626002</t>
  </si>
  <si>
    <t>4626003</t>
  </si>
  <si>
    <t>4626004</t>
  </si>
  <si>
    <t>4626005</t>
  </si>
  <si>
    <t>4626101</t>
  </si>
  <si>
    <t>4626103</t>
  </si>
  <si>
    <t>4626105</t>
  </si>
  <si>
    <t>4626106</t>
  </si>
  <si>
    <t>4626201</t>
  </si>
  <si>
    <t>4626202</t>
  </si>
  <si>
    <t>4626301</t>
  </si>
  <si>
    <t>4626302</t>
  </si>
  <si>
    <t>4626401</t>
  </si>
  <si>
    <t>4626402</t>
  </si>
  <si>
    <t>4626501</t>
  </si>
  <si>
    <t>4626502</t>
  </si>
  <si>
    <t>4626503</t>
  </si>
  <si>
    <t>4626504</t>
  </si>
  <si>
    <t>4626601</t>
  </si>
  <si>
    <t>4626701</t>
  </si>
  <si>
    <t>4626702</t>
  </si>
  <si>
    <t>4626801</t>
  </si>
  <si>
    <t>4626802</t>
  </si>
  <si>
    <t>4626901</t>
  </si>
  <si>
    <t>4626902</t>
  </si>
  <si>
    <t>4626903</t>
  </si>
  <si>
    <t>4626904</t>
  </si>
  <si>
    <t>4626905</t>
  </si>
  <si>
    <t>4627001</t>
  </si>
  <si>
    <t>4717101</t>
  </si>
  <si>
    <t>4717102</t>
  </si>
  <si>
    <t>4717103</t>
  </si>
  <si>
    <t>4717104</t>
  </si>
  <si>
    <t>4717105</t>
  </si>
  <si>
    <t>4717106</t>
  </si>
  <si>
    <t>4717107</t>
  </si>
  <si>
    <t>4717108</t>
  </si>
  <si>
    <t>4717201</t>
  </si>
  <si>
    <t>4717202</t>
  </si>
  <si>
    <t>4717203</t>
  </si>
  <si>
    <t>4717204</t>
  </si>
  <si>
    <t>4717301</t>
  </si>
  <si>
    <t>4717302</t>
  </si>
  <si>
    <t>4717303</t>
  </si>
  <si>
    <t>4717304</t>
  </si>
  <si>
    <t>4717305</t>
  </si>
  <si>
    <t>4717401</t>
  </si>
  <si>
    <t>4717402</t>
  </si>
  <si>
    <t>4717405</t>
  </si>
  <si>
    <t>4717406</t>
  </si>
  <si>
    <t>4717407</t>
  </si>
  <si>
    <t>ΔΗΜΟΣ</t>
  </si>
  <si>
    <t>111010101</t>
  </si>
  <si>
    <t>111010102</t>
  </si>
  <si>
    <t>111010103</t>
  </si>
  <si>
    <t>111010201</t>
  </si>
  <si>
    <t>111010202</t>
  </si>
  <si>
    <t>111010301</t>
  </si>
  <si>
    <t>111010302</t>
  </si>
  <si>
    <t>111010303</t>
  </si>
  <si>
    <t>111010401</t>
  </si>
  <si>
    <t>111010402</t>
  </si>
  <si>
    <t>111020101</t>
  </si>
  <si>
    <t>111020102</t>
  </si>
  <si>
    <t>111020201</t>
  </si>
  <si>
    <t>111020202</t>
  </si>
  <si>
    <t>111020401</t>
  </si>
  <si>
    <t>111020402</t>
  </si>
  <si>
    <t>111020501</t>
  </si>
  <si>
    <t>111020502</t>
  </si>
  <si>
    <t>111030101</t>
  </si>
  <si>
    <t>111030102</t>
  </si>
  <si>
    <t>111030103</t>
  </si>
  <si>
    <t>111030201</t>
  </si>
  <si>
    <t>111030202</t>
  </si>
  <si>
    <t>111030301</t>
  </si>
  <si>
    <t>111030302</t>
  </si>
  <si>
    <t>ΔΕ_471710702_ΖΑΡΟΥ</t>
  </si>
  <si>
    <t>ΔΕ_471710703_ΤΥΜΠΑΚΙΟΥ</t>
  </si>
  <si>
    <t>ΔΕ_471710801_ΓΟΥΒΩΝ</t>
  </si>
  <si>
    <t>ΔΕ_471710802_ΕΠΙΣΚΟΠΗΣ</t>
  </si>
  <si>
    <t>ΔΕ_471710803_ΜΑΛΙΩΝ</t>
  </si>
  <si>
    <t>ΔΕ_471710804_ΧΕΡΣΟΝΗΣΟΥ</t>
  </si>
  <si>
    <t>Ταχ. Διεύθυνση</t>
  </si>
  <si>
    <t>Τηλέφωνο</t>
  </si>
  <si>
    <t>Email</t>
  </si>
  <si>
    <t>Ερώτημα 1</t>
  </si>
  <si>
    <t>Ερώτημα 2</t>
  </si>
  <si>
    <t>Ερώτημα 3</t>
  </si>
  <si>
    <t>Ερώτημα 4</t>
  </si>
  <si>
    <t>Ερώτημα 5</t>
  </si>
  <si>
    <t>Ερώτημα 6</t>
  </si>
  <si>
    <t>Αριθμός Υδρομετρητών</t>
  </si>
  <si>
    <t>Ερώτημα 7</t>
  </si>
  <si>
    <t>ΑΦΜ</t>
  </si>
  <si>
    <t>Ταχ. Δ/νση</t>
  </si>
  <si>
    <t>Fax</t>
  </si>
  <si>
    <t>E-mail</t>
  </si>
  <si>
    <t>Αρμόδιο Τμήμα ή Δ/νση</t>
  </si>
  <si>
    <t xml:space="preserve">Φαξ </t>
  </si>
  <si>
    <t>Επώνυμο αρμοδίου υπαλλήλου</t>
  </si>
  <si>
    <t>Όνομα αρμοδίου υπαλλήλου</t>
  </si>
  <si>
    <t>ΠΙΝΑΚΑΣ 1: ΣΤΟΙΧΕΙΑ ΔΗΜΟΣΙΑΣ ΥΠΗΡΕΣΙΑΣ ΥΔΡΕΥΣΗΣ</t>
  </si>
  <si>
    <t>ΠΙΝΑΚΑΣ 3: ΠΛΗΘΥΣΜΙΑΚΑ ΧΑΡΑΚΤΗΡΙΣΤΙΚΑ ΚΑΙ ΠΑΡΕΧΟΜΕΝΕΣ ΥΠΗΡΕΣΙΕΣ ΥΔΡΕΥΣΗΣ</t>
  </si>
  <si>
    <t>Περιφέρεια</t>
  </si>
  <si>
    <t>Εάν δεν διαθέτετε ακριβής μέτρηση, παρακαλείστε να παρέχετε την καλύτερη δυνατή εκτίμηση.</t>
  </si>
  <si>
    <t>Ερώτημα 8</t>
  </si>
  <si>
    <t>ΠΕΡΙΦΕΡΕΙΕΣ</t>
  </si>
  <si>
    <t>ΠΕΡΙΦΕΡΕΙΑΚΗ ΕΝΟΤΗΤΑ</t>
  </si>
  <si>
    <t>11101</t>
  </si>
  <si>
    <t>11102</t>
  </si>
  <si>
    <t>11103</t>
  </si>
  <si>
    <t>11104</t>
  </si>
  <si>
    <t>11105</t>
  </si>
  <si>
    <t>11106</t>
  </si>
  <si>
    <t>11207</t>
  </si>
  <si>
    <t>11208</t>
  </si>
  <si>
    <t>11209</t>
  </si>
  <si>
    <t>11210</t>
  </si>
  <si>
    <t>11211</t>
  </si>
  <si>
    <t>11212</t>
  </si>
  <si>
    <t>11213</t>
  </si>
  <si>
    <t>12114</t>
  </si>
  <si>
    <t>12115</t>
  </si>
  <si>
    <t>12116</t>
  </si>
  <si>
    <t>12117</t>
  </si>
  <si>
    <t>12218</t>
  </si>
  <si>
    <t>12219</t>
  </si>
  <si>
    <t>12220</t>
  </si>
  <si>
    <t>12221</t>
  </si>
  <si>
    <t>23122</t>
  </si>
  <si>
    <t>23123</t>
  </si>
  <si>
    <t>23124</t>
  </si>
  <si>
    <t>23125</t>
  </si>
  <si>
    <t>23126</t>
  </si>
  <si>
    <t>23227</t>
  </si>
  <si>
    <t>23228</t>
  </si>
  <si>
    <t>23229</t>
  </si>
  <si>
    <t>23230</t>
  </si>
  <si>
    <t>23231</t>
  </si>
  <si>
    <t>24132</t>
  </si>
  <si>
    <t>24133</t>
  </si>
  <si>
    <t>24134</t>
  </si>
  <si>
    <t>24135</t>
  </si>
  <si>
    <t>24136</t>
  </si>
  <si>
    <t>24237</t>
  </si>
  <si>
    <t>24238</t>
  </si>
  <si>
    <t>24239</t>
  </si>
  <si>
    <t>24340</t>
  </si>
  <si>
    <t>24341</t>
  </si>
  <si>
    <t>24342</t>
  </si>
  <si>
    <t>24343</t>
  </si>
  <si>
    <t>24344</t>
  </si>
  <si>
    <t>35145</t>
  </si>
  <si>
    <t>35146</t>
  </si>
  <si>
    <t>35147</t>
  </si>
  <si>
    <t>35148</t>
  </si>
  <si>
    <t>35149</t>
  </si>
  <si>
    <t>35150</t>
  </si>
  <si>
    <t>35151</t>
  </si>
  <si>
    <t>35152</t>
  </si>
  <si>
    <t>46153</t>
  </si>
  <si>
    <t>46154</t>
  </si>
  <si>
    <t>46155</t>
  </si>
  <si>
    <t>46156</t>
  </si>
  <si>
    <t>46157</t>
  </si>
  <si>
    <t>46258</t>
  </si>
  <si>
    <t>46259</t>
  </si>
  <si>
    <t>46260</t>
  </si>
  <si>
    <t>46261</t>
  </si>
  <si>
    <t>46262</t>
  </si>
  <si>
    <t>46263</t>
  </si>
  <si>
    <t>46264</t>
  </si>
  <si>
    <t>46265</t>
  </si>
  <si>
    <t>46266</t>
  </si>
  <si>
    <t>46267</t>
  </si>
  <si>
    <t>46268</t>
  </si>
  <si>
    <t>46269</t>
  </si>
  <si>
    <t>46270</t>
  </si>
  <si>
    <t>47171</t>
  </si>
  <si>
    <t>47172</t>
  </si>
  <si>
    <t>47173</t>
  </si>
  <si>
    <t>47174</t>
  </si>
  <si>
    <t>1110101</t>
  </si>
  <si>
    <t>1110102</t>
  </si>
  <si>
    <t>1110103</t>
  </si>
  <si>
    <t>1110104</t>
  </si>
  <si>
    <t>1110201</t>
  </si>
  <si>
    <t>1110202</t>
  </si>
  <si>
    <t>1110203</t>
  </si>
  <si>
    <t>1110204</t>
  </si>
  <si>
    <t>1110205</t>
  </si>
  <si>
    <t>1110301</t>
  </si>
  <si>
    <t>1110302</t>
  </si>
  <si>
    <t>1110303</t>
  </si>
  <si>
    <t>ΔΕ_121160101_ΚΑΣΤΟΡΙΑΣ</t>
  </si>
  <si>
    <t>ΔΕ_121160104_ΒΙΤΣΙΟΥ</t>
  </si>
  <si>
    <t>ΔΕ_121160108_ΜΑΚΕΔΝΩΝ</t>
  </si>
  <si>
    <t>ΔΕ_121160109_ΜΕΣΟΠΟΤΑΜΙΑΣ</t>
  </si>
  <si>
    <t>ΔΕ_121160102_ΑΓΙΑΣ_ΤΡΙΑΔΟΣ</t>
  </si>
  <si>
    <t>ΔΕ_121160103_ΑΓΙΩΝ_ΑΝΑΡΓΥΡΩΝ</t>
  </si>
  <si>
    <t>ΔΕ_121160105_ΚΑΣΤΡΑΚΙΟΥ</t>
  </si>
  <si>
    <t>ΔΕ_121160106_ΚΛΕΙΣΟΥΡΑΣ</t>
  </si>
  <si>
    <t>ΔΕ_121160107_ΚΟΡΕΣΤΙΩΝ</t>
  </si>
  <si>
    <t>ΔΕ_121160202_ΑΚΡΙΤΩΝ</t>
  </si>
  <si>
    <t>ΔΕ_121160203_ΑΡΡΕΝΩΝ</t>
  </si>
  <si>
    <t>ΔΕ_121160204_ΓΡΑΜΟΥ</t>
  </si>
  <si>
    <t>ΔΕ_121160201_ΝΕΣΤΟΡΙΟΥ</t>
  </si>
  <si>
    <t>ΔΕ_121160301_ΑΡΓΟΥΣ_ΟΡΕΣΤΙΚΟΥ</t>
  </si>
  <si>
    <t>Παρακαλείστε να αποστείλετε το συμπληρωμένο ερωτηματολόγιο με ηλεκτρονικό ταχυδρομείο, εντός 20 ημερών από την παραλαβή του στην αναφερόμενη ηλεκτρονική διεύθυνση:</t>
  </si>
  <si>
    <t>ΠΕ_35148_ΝΟΤΙΟΥ_ΤΟΜΕΑ_ΑΘΗΝΩΝ</t>
  </si>
  <si>
    <t>ΠΕ_35149_ΑΝΑΤΟΛΙΚΗΣ_ΑΤΤΙΚΗΣ</t>
  </si>
  <si>
    <t>ΠΕ_35150_ΔΥΤΙΚΗΣ_ΑΤΤΙΚΗΣ</t>
  </si>
  <si>
    <t>ΠΕ_35151_ΠΕΙΡΑΙΩΣ</t>
  </si>
  <si>
    <t>ΠΕ_35152_ΝΗΣΩΝ</t>
  </si>
  <si>
    <t>Δ_3514501_ΑΘΗΝΑΙΩΝ</t>
  </si>
  <si>
    <t>Δ_3514502_ΒΥΡΩΝΟΣ</t>
  </si>
  <si>
    <t>Δ_3514503_ΓΑΛΑΤΣΙΟΥ</t>
  </si>
  <si>
    <t>Δ_3514504_ΔΑΦΝΗΣ-ΥΜΗΤΤΟΥ</t>
  </si>
  <si>
    <t>Δ_3514505_ΖΩΓΡΑΦΟΥ</t>
  </si>
  <si>
    <t>Δ_3514506_ΗΛΙΟΥΠΟΛΕΩΣ</t>
  </si>
  <si>
    <t>Αφορά στο πλήθος των εγκατεστημένων υδρομετρητών.</t>
  </si>
  <si>
    <t>232270105</t>
  </si>
  <si>
    <t>232270201</t>
  </si>
  <si>
    <t>232270202</t>
  </si>
  <si>
    <t>232270203</t>
  </si>
  <si>
    <t>232270301</t>
  </si>
  <si>
    <t>232270302</t>
  </si>
  <si>
    <t>232270303</t>
  </si>
  <si>
    <t>232270401</t>
  </si>
  <si>
    <t>232270402</t>
  </si>
  <si>
    <t>232270403</t>
  </si>
  <si>
    <t>232270404</t>
  </si>
  <si>
    <t>232270501</t>
  </si>
  <si>
    <t>232270502</t>
  </si>
  <si>
    <t>232270503</t>
  </si>
  <si>
    <t>232270504</t>
  </si>
  <si>
    <t>232270601</t>
  </si>
  <si>
    <t>232270602</t>
  </si>
  <si>
    <t>232270603</t>
  </si>
  <si>
    <t>232270701</t>
  </si>
  <si>
    <t>232270702</t>
  </si>
  <si>
    <t>232270703</t>
  </si>
  <si>
    <t>232280101</t>
  </si>
  <si>
    <t>232280102</t>
  </si>
  <si>
    <t>232280103</t>
  </si>
  <si>
    <t>232280104</t>
  </si>
  <si>
    <t>232280105</t>
  </si>
  <si>
    <t>232280201</t>
  </si>
  <si>
    <t>232280202</t>
  </si>
  <si>
    <t>232280301</t>
  </si>
  <si>
    <t>232280302</t>
  </si>
  <si>
    <t>232280303</t>
  </si>
  <si>
    <t>232280401</t>
  </si>
  <si>
    <t>232280402</t>
  </si>
  <si>
    <t>232280403</t>
  </si>
  <si>
    <t>232280404</t>
  </si>
  <si>
    <t>232280501</t>
  </si>
  <si>
    <t>232280502</t>
  </si>
  <si>
    <t>232280601</t>
  </si>
  <si>
    <t>232280602</t>
  </si>
  <si>
    <t>232280603</t>
  </si>
  <si>
    <t>232280604</t>
  </si>
  <si>
    <t>232290101</t>
  </si>
  <si>
    <t>232290102</t>
  </si>
  <si>
    <t>232290103</t>
  </si>
  <si>
    <t>232290104</t>
  </si>
  <si>
    <t>232290105</t>
  </si>
  <si>
    <t>232290201</t>
  </si>
  <si>
    <t>232290202</t>
  </si>
  <si>
    <t>232290301</t>
  </si>
  <si>
    <t>232290302</t>
  </si>
  <si>
    <t>232290401</t>
  </si>
  <si>
    <t>232290402</t>
  </si>
  <si>
    <t>232290403</t>
  </si>
  <si>
    <t>232290404</t>
  </si>
  <si>
    <t>232290405</t>
  </si>
  <si>
    <t>232290503</t>
  </si>
  <si>
    <t>232290504</t>
  </si>
  <si>
    <t>232290601</t>
  </si>
  <si>
    <t>232290602</t>
  </si>
  <si>
    <t>232290603</t>
  </si>
  <si>
    <t>232290604</t>
  </si>
  <si>
    <t>232290605</t>
  </si>
  <si>
    <t>Δ_3514507_ΚΑΙΣΑΡΙΑΝΗΣ</t>
  </si>
  <si>
    <t>Δ_3514508_ΦΙΛΑΔΕΛΦΕΙΑΣ-ΧΑΛΚΗΔΟΝΟΣ</t>
  </si>
  <si>
    <t>ΔΕ_351450401_ΔΑΦΝΗΣ</t>
  </si>
  <si>
    <t>ΔΕ_351450402_ΥΜΗΤΤΟΥ</t>
  </si>
  <si>
    <t>ΔΕ_351450801_ΝΕΑΣ_ΦΙΛΑΔΕΛΦΕΙΑΣ</t>
  </si>
  <si>
    <t>Δ_2322803_ΔΙΣΤΟΜΟΥ-ΑΡΑΧΟΒΑΣ-ΑΝΤΙΚΥΡΑΣ</t>
  </si>
  <si>
    <t>Δ_2322804_ΘΗΒΑΙΩΝ</t>
  </si>
  <si>
    <t>Δ_2322805_ΟΡΧΟΜΕΝΟΥ</t>
  </si>
  <si>
    <t>Δ_2322806_ΤΑΝΑΓΡΑΣ</t>
  </si>
  <si>
    <t>ΔΕ_351450802_ΝΕΑΣ_ΧΑΛΚΗΔΟΝΟΣ</t>
  </si>
  <si>
    <t>ΔΕ_232280101_ΛΕΒΑΔΕΩΝ</t>
  </si>
  <si>
    <t>ΔΕ_232280201_ΑΛΙΑΡΤΟΥ</t>
  </si>
  <si>
    <t>ΔΕ_243440606_ΦΙΛΙΑΤΡΩΝ</t>
  </si>
  <si>
    <t>ΠΕ_46153_ΛΕΣΒΟΥ</t>
  </si>
  <si>
    <t>ΠΕ_46154_ΙΚΑΡΙΑΣ</t>
  </si>
  <si>
    <t>ΠΕ_46155_ΛΗΜΝΟΥ</t>
  </si>
  <si>
    <t>ΠΕ_46156_ΣΑΜΟΥ</t>
  </si>
  <si>
    <t>ΠΕ_46157_ΧΙΟΥ</t>
  </si>
  <si>
    <t>Δ_4615301_ΛΕΣΒΟΥ</t>
  </si>
  <si>
    <t>ΔΕ_461530101_ΜΥΤΙΛΗΝΗΣ</t>
  </si>
  <si>
    <t>ΔΕ_461530102_ΑΓΙΑΣ_ΠΑΡΑΣΚΕΥΗΣ</t>
  </si>
  <si>
    <t>ΔΕ_461530103_ΑΓΙΑΣΟΥ</t>
  </si>
  <si>
    <t>ΔΕ_461530104_ΓΕΡΑΣ</t>
  </si>
  <si>
    <t>ΔΕ_461530105_ΕΡΕΣΟΥ-ΑΝΤΙΣΣΗΣ</t>
  </si>
  <si>
    <t>ΔΕ_461530106_ΕΥΕΡΓΕΤΟΥΛΑ</t>
  </si>
  <si>
    <t>ΔΕ_461530107_ΚΑΛΛΟΝΗΣ</t>
  </si>
  <si>
    <t>ΔΕ_461530108_ΛΟΥΤΡΟΠΟΛΕΩΣ_ΘΕΡΜΗΣ</t>
  </si>
  <si>
    <t>ΔΕ_461530109_ΜΑΝΤΑΜΑΔΟΥ</t>
  </si>
  <si>
    <t>ΔΕ_461530110_ΜΗΘΥΜΝΑΣ</t>
  </si>
  <si>
    <t>ΔΕ_461530111_ΠΕΤΡΑΣ</t>
  </si>
  <si>
    <t>ΔΕ_461530112_ΠΛΩΜΑΡΙΟΥ</t>
  </si>
  <si>
    <t>ΔΕ_461530113_ΠΟΛΙΧΝΙΤΟΥ</t>
  </si>
  <si>
    <t>Δ_4615401_ΙΚΑΡΙΑΣ</t>
  </si>
  <si>
    <t>Δ_4615402_ΦΟΥΡΝΩΝ_ΚΟΡΣΕΩΝ</t>
  </si>
  <si>
    <t>ΔΕ_461540101_ΑΓΙΟΥ_ΚΗΡΥΚΟΥ</t>
  </si>
  <si>
    <t>ΔΕ_461540102_ΕΥΔΗΛΟΥ</t>
  </si>
  <si>
    <t>ΔΕ_232280601_ΣΧΗΜΑΤΑΡΙΟΥ</t>
  </si>
  <si>
    <t>ΔΕ_232280102_ΔΑΥΛΕΙΑΣ</t>
  </si>
  <si>
    <t>ΔΕ_232280202_ΘΕΣΠΙΕΩΝ</t>
  </si>
  <si>
    <t>ΔΕ_232280302_ΑΝΤΙΚΥΡΑΣ</t>
  </si>
  <si>
    <t>ΔΕ_232280402_ΒΑΓΙΩΝ</t>
  </si>
  <si>
    <t>ΔΕ_232280502_ΑΚΡΑΙΦΝΙΑΣ</t>
  </si>
  <si>
    <t>ΔΕ_232280602_ΔΕΡΒΕΝΟΧΩΡΙΩΝ</t>
  </si>
  <si>
    <t>ΔΕ_232280103_ΚΟΡΩΝΕΙΑΣ</t>
  </si>
  <si>
    <t>ΔΕ_232280303_ΑΡΑΧΟΒΗΣ</t>
  </si>
  <si>
    <t>ΔΕ_232280403_ΘΙΣΒΗΣ</t>
  </si>
  <si>
    <t>ΔΕ_232280603_ΟΙΝΟΦΥΤΩΝ</t>
  </si>
  <si>
    <t>ΔΕ_232280104_ΚΥΡΙΑΚΙΟΥ</t>
  </si>
  <si>
    <t>ΔΕ_232280404_ΠΛΑΤΑΙΩΝ</t>
  </si>
  <si>
    <t>ΔΕ_232280604_ΤΑΝΑΓΡΑΣ</t>
  </si>
  <si>
    <t>ΔΕ_232280105_ΧΑΙΡΩΝΕΙΑΣ</t>
  </si>
  <si>
    <t>Δ_3514601_ΑΜΑΡΟΥΣΙΟΥ</t>
  </si>
  <si>
    <t>Δ_3514602_ΑΓΙΑΣ_ΠΑΡΑΣΚΕΥΗΣ</t>
  </si>
  <si>
    <t>Δ_3514603_ΒΡΙΛΗΣΣΙΩΝ</t>
  </si>
  <si>
    <t>Δ_3514604_ΗΡΑΚΛΕΙΟΥ</t>
  </si>
  <si>
    <t>Δ_3514605_ΚΗΦΙΣΙΑΣ</t>
  </si>
  <si>
    <t>Δ_3514606_ΛΥΚΟΒΡΥΣΗΣ-ΠΕΥΚΗΣ</t>
  </si>
  <si>
    <t>Δ_3514607_ΜΕΤΑΜΟΡΦΩΣΕΩΣ</t>
  </si>
  <si>
    <t>Δ_3514608_ΝΕΑΣ_ΙΩΝΙΑΣ</t>
  </si>
  <si>
    <t>Δ_3514609_ΠΑΠΑΓΟΥ-ΧΟΛΑΡΓΟΥ</t>
  </si>
  <si>
    <t>Δ_3514610_ΠΕΝΤΕΛΗΣ</t>
  </si>
  <si>
    <t>ΠΕ ΑΙΤΩΛΟΑΚΑΡΝΑΝΙΑΣ</t>
  </si>
  <si>
    <t>ΠΕ ΗΛΕΙΑΣ</t>
  </si>
  <si>
    <t>ΠΕ ΑΡΚΑΔΙΑΣ</t>
  </si>
  <si>
    <t>ΠΕ ΑΡΓΟΛΙΔΑΣ</t>
  </si>
  <si>
    <t>ΠΕ ΚΟΡΙΝΘΙΑΣ</t>
  </si>
  <si>
    <t>ΠΕ ΛΑΚΩΝΙΑΣ</t>
  </si>
  <si>
    <t>ΔΕ ΑΧΕΡΟΝΤΑ</t>
  </si>
  <si>
    <t>ΔΕ ΦΙΛΙΑΤΩΝ</t>
  </si>
  <si>
    <t>ΔΕ ΣΑΓΙΑΔΑΣ</t>
  </si>
  <si>
    <t>ΔΕ ΠΡΕΒΕΖΗΣ</t>
  </si>
  <si>
    <t>ΔΕ ΖΑΛΟΓΓΟΥ</t>
  </si>
  <si>
    <t>ΔΕ ΛΟΥΡΟΥ</t>
  </si>
  <si>
    <t>ΔΕ ΘΕΣΠΡΩΤΙΚΟΥ</t>
  </si>
  <si>
    <t>ΔΕ ΚΡΑΝΕΑΣ</t>
  </si>
  <si>
    <t>ΔΕ ΦΑΝΑΡΙΟΥ</t>
  </si>
  <si>
    <t>ΔΕ ΠΑΡΓΑΣ</t>
  </si>
  <si>
    <t>ΔΕ ΛΑΡΙΣΑΙΩΝ</t>
  </si>
  <si>
    <t>ΔΕ ΓΙΑΝΝΟΥΛΗΣ</t>
  </si>
  <si>
    <t>ΔΕ ΚΟΙΛΑΔΑΣ</t>
  </si>
  <si>
    <t>ΔΕ ΑΓΙΑΣ</t>
  </si>
  <si>
    <t>ΔΕ ΛΑΚΕΡΕΙΑΣ</t>
  </si>
  <si>
    <t>ΔΕ ΜΕΛΙΒΟΙΑΣ</t>
  </si>
  <si>
    <t>ΔΕ ΕΛΑΣΣΟΝΑΣ</t>
  </si>
  <si>
    <t>ΔΕ ΑΝΤΙΧΑΣΙΩΝ</t>
  </si>
  <si>
    <t>ΔΕ ΒΕΡΔΙΚΟΥΣΣΗΣ</t>
  </si>
  <si>
    <t>ΔΕ ΚΑΡΥΑΣ</t>
  </si>
  <si>
    <t>ΔΕ ΛΙΒΑΔΙΟΥ</t>
  </si>
  <si>
    <t>ΔΕ ΟΛΥΜΠΟΥ</t>
  </si>
  <si>
    <t>ΔΕ ΠΟΤΑΜΙΑΣ</t>
  </si>
  <si>
    <t>121 ΔΥΤΙΚΗΣ ΜΑΚΕΔΟΝΙΑΣ</t>
  </si>
  <si>
    <t>122 ΗΠΕΙΡΟΥ</t>
  </si>
  <si>
    <t>231 ΘΕΣΣΑΛΙΑΣ</t>
  </si>
  <si>
    <t>241 ΙΟΝΙΩΝ ΝΗΣΩΝ</t>
  </si>
  <si>
    <t>242 ΔΥΤΙΚΗΣ ΕΛΛΑΔΑΣ</t>
  </si>
  <si>
    <t>232 ΣΤΕΡΕΑΣ ΕΛΛΑΔΑΣ</t>
  </si>
  <si>
    <t>351 ΑΤΤΙΚΗΣ</t>
  </si>
  <si>
    <t>243 ΠΕΛΟΠΟΝΝΗΣΟΥ</t>
  </si>
  <si>
    <t>461 ΒΟΡΕΙΟΥ ΑΙΓΑΙΟΥ</t>
  </si>
  <si>
    <t>462 ΝΟΤΙΟΥ ΑΙΓΑΙΟΥ</t>
  </si>
  <si>
    <t>471 ΚΡΗΤΗΣ</t>
  </si>
  <si>
    <t>Π_111_ΑΝ.ΜΑΚΕΔΟΝΙΑΣ_ΚΑΙ_ΘΡΑΚΗΣ</t>
  </si>
  <si>
    <t>Π_112_ΚΕΝΤΡΙΚΗΣ_ΜΑΚΕΔΟΝΙΑΣ</t>
  </si>
  <si>
    <t>Π_121_ΔΥΤΙΚΗΣ_ΜΑΚΕΔΟΝΙΑΣ</t>
  </si>
  <si>
    <t>Π_122_ΗΠΕΙΡΟΥ</t>
  </si>
  <si>
    <t>Π_231_ΘΕΣΣΑΛΙΑΣ</t>
  </si>
  <si>
    <t>Π_241_ΙΟΝΙΩΝ_ΝΗΣΩΝ</t>
  </si>
  <si>
    <t>Π_242_ΔΥΤΙΚΗΣ_ΕΛΛΑΔΑΣ</t>
  </si>
  <si>
    <t>Π_232_ΣΤΕΡΕΑΣ_ΕΛΛΑΔΑΣ</t>
  </si>
  <si>
    <t>Π_351_ΑΤΤΙΚΗΣ</t>
  </si>
  <si>
    <t>Π_243_ΠΕΛΟΠΟΝΝΗΣΟΥ</t>
  </si>
  <si>
    <t>Π_461_ΒΟΡΕΙΟΥ_ΑΙΓΑΙΟΥ</t>
  </si>
  <si>
    <t>Π_462_ΝΟΤΙΟΥ_ΑΙΓΑΙΟΥ</t>
  </si>
  <si>
    <t>242370202</t>
  </si>
  <si>
    <t>242370203</t>
  </si>
  <si>
    <t>242370204</t>
  </si>
  <si>
    <t>242370205</t>
  </si>
  <si>
    <t>242370206</t>
  </si>
  <si>
    <t>242370301</t>
  </si>
  <si>
    <t>242370302</t>
  </si>
  <si>
    <t>242370303</t>
  </si>
  <si>
    <t>242370304</t>
  </si>
  <si>
    <t>242370402</t>
  </si>
  <si>
    <t>242370404</t>
  </si>
  <si>
    <t>242370501</t>
  </si>
  <si>
    <t>242370502</t>
  </si>
  <si>
    <t>242370503</t>
  </si>
  <si>
    <t>242370504</t>
  </si>
  <si>
    <t>242380101</t>
  </si>
  <si>
    <t>242380102</t>
  </si>
  <si>
    <t>242380103</t>
  </si>
  <si>
    <t>242380201</t>
  </si>
  <si>
    <t>242380202</t>
  </si>
  <si>
    <t>242380203</t>
  </si>
  <si>
    <t>242380301</t>
  </si>
  <si>
    <t>242380302</t>
  </si>
  <si>
    <t>242380303</t>
  </si>
  <si>
    <t>242380304</t>
  </si>
  <si>
    <t>242380305</t>
  </si>
  <si>
    <t>242380306</t>
  </si>
  <si>
    <t>242380307</t>
  </si>
  <si>
    <t>242380308</t>
  </si>
  <si>
    <t>242380309</t>
  </si>
  <si>
    <t>242380310</t>
  </si>
  <si>
    <t>242380401</t>
  </si>
  <si>
    <t>242380402</t>
  </si>
  <si>
    <t>242380403</t>
  </si>
  <si>
    <t>242380601</t>
  </si>
  <si>
    <t>242380602</t>
  </si>
  <si>
    <t>242380603</t>
  </si>
  <si>
    <t>242380604</t>
  </si>
  <si>
    <t>242380605</t>
  </si>
  <si>
    <t>242380606</t>
  </si>
  <si>
    <t>242380701</t>
  </si>
  <si>
    <t>242380702</t>
  </si>
  <si>
    <t>242380703</t>
  </si>
  <si>
    <t>242390101</t>
  </si>
  <si>
    <t>242390102</t>
  </si>
  <si>
    <t>242390103</t>
  </si>
  <si>
    <t>242390104</t>
  </si>
  <si>
    <t>242390201</t>
  </si>
  <si>
    <t>242390202</t>
  </si>
  <si>
    <t>242390301</t>
  </si>
  <si>
    <t>Δ_2312302_ΑΡΓΙΘΕΑΣ</t>
  </si>
  <si>
    <t>Δ_2312303_ΛΙΜΝΗΣ_ΠΛΑΣΤΗΡΑ</t>
  </si>
  <si>
    <t>Δ_2312304_ΜΟΥΖΑΚΙΟΥ</t>
  </si>
  <si>
    <t>Δ_2312305_ΠΑΛΑΜΑ</t>
  </si>
  <si>
    <t>Δ_2312306_ΣΟΦΑΔΩΝ</t>
  </si>
  <si>
    <t>ΔΕ_231230101_ΚΑΡΔΙΤΣΑΣ</t>
  </si>
  <si>
    <t>ΔΕ_231230102_ΙΤΑΜΟΥ</t>
  </si>
  <si>
    <t>ΔΕ_231230103_ΚΑΛΛΙΦΩΝΟΥ</t>
  </si>
  <si>
    <t>ΔΕ ΠΑΝΑΓΙΑΣ</t>
  </si>
  <si>
    <r>
      <t xml:space="preserve">Ποσότητα νερού που αντλήσατε από </t>
    </r>
    <r>
      <rPr>
        <b/>
        <u val="single"/>
        <sz val="9"/>
        <rFont val="Arial Narrow"/>
        <family val="2"/>
      </rPr>
      <t>Επιφανειακά Ύδατα</t>
    </r>
    <r>
      <rPr>
        <b/>
        <sz val="9"/>
        <rFont val="Arial Narrow"/>
        <family val="2"/>
      </rPr>
      <t xml:space="preserve"> (βλ. Ερώτημα 3 του Πίνακα 4) και προορίζεται για ενίσχυση του δικτύου άλλου Φορέα (ύδρευσης ή άρδευσης)</t>
    </r>
  </si>
  <si>
    <r>
      <t xml:space="preserve">Ποσότητα νερού που αντλήσατε από </t>
    </r>
    <r>
      <rPr>
        <b/>
        <u val="single"/>
        <sz val="9"/>
        <rFont val="Arial Narrow"/>
        <family val="2"/>
      </rPr>
      <t>Υπόγεια Ύδατα</t>
    </r>
    <r>
      <rPr>
        <b/>
        <sz val="9"/>
        <rFont val="Arial Narrow"/>
        <family val="2"/>
      </rPr>
      <t xml:space="preserve"> (βλ. Ερώτημα 7 του Πίνακα 4) και προορίζεται για την ενίσχυση του δικτύου άλλου Φορέα (ύδρευσης ή άρδευσης)</t>
    </r>
  </si>
  <si>
    <t>Αθροιστικό ποσοστό της συνολικής ποσότητας αφαλατωμένου νερού (βλ. Ερώτημα 1 του Πίνακα 5) που προορίζεται για την ενίσχυση των δικτύων άλλων Φορέων
(ποσοστό %)</t>
  </si>
  <si>
    <r>
      <t xml:space="preserve">ΣΥΝΟΛΙΚΗ ποσότητα νερού που παρέχετε για την ενίσχυση των δικτύων προς </t>
    </r>
    <r>
      <rPr>
        <b/>
        <u val="single"/>
        <sz val="9"/>
        <rFont val="Arial Narrow"/>
        <family val="2"/>
      </rPr>
      <t>όλους</t>
    </r>
    <r>
      <rPr>
        <b/>
        <sz val="9"/>
        <rFont val="Arial Narrow"/>
        <family val="2"/>
      </rPr>
      <t xml:space="preserve"> τους Φορείς
(χιλ μ</t>
    </r>
    <r>
      <rPr>
        <b/>
        <vertAlign val="superscript"/>
        <sz val="9"/>
        <rFont val="Arial Narrow"/>
        <family val="2"/>
      </rPr>
      <t>3</t>
    </r>
    <r>
      <rPr>
        <b/>
        <sz val="9"/>
        <rFont val="Arial Narrow"/>
        <family val="2"/>
      </rPr>
      <t>/έτος)</t>
    </r>
  </si>
  <si>
    <t>ΠΕΤ_35150_ΔΥΤΙΚΗΣ_ΑΤΤΙΚΗΣ</t>
  </si>
  <si>
    <t>ΠΕΤ_35151_ΠΕΙΡΑΙΩΣ</t>
  </si>
  <si>
    <t>ΠΕΤ_35152_ΝΗΣΩΝ</t>
  </si>
  <si>
    <t>ΤΟΕΒ_ΛΕΜΟΝΟΔΑΣΟΥΣ</t>
  </si>
  <si>
    <t>ΤΟΕΒ_ΛΕΜΟΝΟΠΕΡΙΒΟΛΟΥ</t>
  </si>
  <si>
    <t>ΠΕΤ_24340_ΑΡΚΑΔΙΑΣ</t>
  </si>
  <si>
    <t>ΠΕΤ_24341_ΑΡΓΟΛΙΔΑΣ</t>
  </si>
  <si>
    <t>ΠΕΤ_24342_ΚΟΡΙΝΘΙΑΣ</t>
  </si>
  <si>
    <t>ΠΕΤ_24343_ΛΑΚΩΝΙΑΣ</t>
  </si>
  <si>
    <t>ΠΕΤ_24344_ΜΕΣΣΗΝΙΑΣ</t>
  </si>
  <si>
    <t>ΤΟΕΒ_ΕΛΟΥΣ_ΚΑΝΔΗΛΑΣ</t>
  </si>
  <si>
    <t>ΤΟΕΒ_Ν_ΚΙΟΥ</t>
  </si>
  <si>
    <t>ΤΟΕΒ_ΠΑΣΣΙΟΥ</t>
  </si>
  <si>
    <t>ΤΟΕΒ_ΤΡΙΝΑΣΟΥ</t>
  </si>
  <si>
    <t>ΤΟΕΒ_ΚΕΦΑΛΑΡΙΟΥ_ΑΡΓΟΥΣ</t>
  </si>
  <si>
    <t>ΤΟΕΒ_ΚΑΡΥΩΤΙΚΩΝ_ΞΥΛΟΚΑΣΤΡΟΥ</t>
  </si>
  <si>
    <t>ΤΟΕΒ_ΒΕΛΙΩΝ</t>
  </si>
  <si>
    <t>ΤΟΕΒ_ΑΣΙΝΗΣ_ΔΡΕΠΑΝΟΥ</t>
  </si>
  <si>
    <t>ΤΟΕΒ_ΒΕΛΑΝΙΔΙΑΣ_ΞΥΛΟΚΑΣΤΡΟΥ</t>
  </si>
  <si>
    <t>ΤΟΕΒ_ΓΟΥΒΩΝ</t>
  </si>
  <si>
    <t>ΤΟΕΒ_ΛΑΛΟΥΚΑ</t>
  </si>
  <si>
    <t>ΤΟΕΒ_ΚΑΜΑΡΙΟΥ</t>
  </si>
  <si>
    <t>ΤΟΕΒ_ΞΗΡΟΚΑΜΠΙΟΥ</t>
  </si>
  <si>
    <t>ΤΟΕΒ_ΑΓ_ΑΔΡΙΑΝΟΥ_ΡΟΕΙΝΟΥ</t>
  </si>
  <si>
    <t>ΤΟΕΒ_ΛΥΓΙΑΣ</t>
  </si>
  <si>
    <t>ΤΟΕΒ_ΑΜΗΚΛΩΝ</t>
  </si>
  <si>
    <t>ΤΟΕΒ_ΠΑΝΑΡΙΤΗ</t>
  </si>
  <si>
    <t>ΤΟΕΒ_ΡΙΖΑΣ</t>
  </si>
  <si>
    <t>ΤΟΕΒ_Φ_ΖΑΧΑΡΙΑ</t>
  </si>
  <si>
    <t>ΤΟΕΒ_ΑΡΓΟΛΙΚΟΥ</t>
  </si>
  <si>
    <t>ΤΟΕΒ_ΣΤΕΝΟΥ</t>
  </si>
  <si>
    <t>ΤΟΕΒ_ΜΑΓΟΥΛΑΣ</t>
  </si>
  <si>
    <t>ΤΟΕΒ_Ν_ΤΙΡΥΝΘΑΣ</t>
  </si>
  <si>
    <t>ΤΟΕΒ_ΚΑΤΩ_ΛΟΥΤΡΟΥ</t>
  </si>
  <si>
    <t>ΤΟΕΒ_ΚΑΛΥΒΙΩΝ_ΣΟΧΑΣ</t>
  </si>
  <si>
    <t>ΤΟΕΒ_ΠΟΥΛΑΚΙΔΑΣ_ΜΑΝΕΣΗ</t>
  </si>
  <si>
    <t>ΤΟΕΒ_ΔΕΡΒΕΝΙΟΥ_ΠΕΤΑΛΟΥΣ</t>
  </si>
  <si>
    <t>ΤΟΕΒ_ΑΝΩΓΕΙΩΝ</t>
  </si>
  <si>
    <t>ΤΟΕΒ_ΑΓ_ΤΡΙΑΔΑΣ</t>
  </si>
  <si>
    <t>ΤΟΕΒ_ΑΡΚΟΥΔΑΣ_ΜΟΥΛΚΙΟΥ</t>
  </si>
  <si>
    <t>ΤΟΕΒ_ΠΑΛΑΙΟΠΑΝΑΓΙΑΣ</t>
  </si>
  <si>
    <t>ΤΟΕΒ_ΚΟΥΤΣΟΠΟΔΙ</t>
  </si>
  <si>
    <t>ΤΟΕΒ_ΑΝΩ_ΔΙΜΗΝΙΟΥ</t>
  </si>
  <si>
    <t>ΤΟΕΒ_ΣΕΛΛΑΣΙΑΣ</t>
  </si>
  <si>
    <t>ΤΟΕΒ_ΠΥΡΓΕΛΑΣ</t>
  </si>
  <si>
    <t>ΤΟΕΒ_ΜΕΛΙΣΣΙΟΥ</t>
  </si>
  <si>
    <t>ΤΟΕΒ_ΚΟΝΙΔΙΤΣΑΣ</t>
  </si>
  <si>
    <t>ΤΟΕΒ_ΙΡΙΩΝ</t>
  </si>
  <si>
    <t>ΤΟΕΒ_ΠΙΤΣΩΝ</t>
  </si>
  <si>
    <t>ΤΟΕΒ_ΠΕΛΛΑΝΑΣ</t>
  </si>
  <si>
    <t>ΤΟΕΒ_ΣΤΟΜΙΟΥ_ΣΑΡΑΝΤΑΠΗΧΟΥ</t>
  </si>
  <si>
    <t>ΤΟΕΒ_ΒΕΛΙΝΑΣ</t>
  </si>
  <si>
    <t>ΤΟΕΒ_ΛΕΚΑΝΗΣ_ΦΕΝΕΟΥ</t>
  </si>
  <si>
    <t>ΤΟΕΒ_ΣΚΟΥΠΕΙΚΟΥ</t>
  </si>
  <si>
    <t>ΤΟΕΒ_ΖΟΓΕΡΙ_ΜΟΥΛΚΙΟΥ</t>
  </si>
  <si>
    <t>ΤΟΕΒ_ΚΛΗΜΕΝΤΙΟΥ</t>
  </si>
  <si>
    <t>ΠΕΤ_46153_ΛΕΣΒΟΥ</t>
  </si>
  <si>
    <t>ΠΕΤ_46154_ΙΚΑΡΙΑΣ</t>
  </si>
  <si>
    <t>ΠΕΤ_46155_ΛΗΜΝΟΥ</t>
  </si>
  <si>
    <t>ΠΕΤ_46156_ΣΑΜΟΥ</t>
  </si>
  <si>
    <t>ΠΕΤ_46157_ΧΙΟΥ</t>
  </si>
  <si>
    <t>ΤΟΕΒ_ΛΙΜΝΟΔΕΞΑΜΕΝΗΣ_ΚΟΝΤΙΑ_ΛΗΜΝΟΥ</t>
  </si>
  <si>
    <t>ΤΟΕΒ_ΚΑΜΠΟΥ_ΧΩΡΑΣ</t>
  </si>
  <si>
    <t>ΤΟΕΒ_ΚΑΡΛΟΒΑΣΣΟΥ</t>
  </si>
  <si>
    <t>ΠΕΤ_46258_ΣΥΡΟΥ</t>
  </si>
  <si>
    <t>ΠΕΤ_46259_ΑΝΔΡΟΥ</t>
  </si>
  <si>
    <t>ΠΕΤ_46260_ΘΗΡΑΣ</t>
  </si>
  <si>
    <t>ΠΕΤ_46261_ΚΑΛΥΜΝΟΥ</t>
  </si>
  <si>
    <t>ΠΕΤ_46262_ΚΑΡΠΑΘΟΥ</t>
  </si>
  <si>
    <t>ΠΕΤ_46263_ΚΕΑΣ-ΚΥΘΝΟΥ</t>
  </si>
  <si>
    <t>ΠΙΝΑΚΑΣ 6: ΕΝΙΣΧΥΣΗ ΤΟΥ ΔΙΚΤΥΟΥ ΣΑΣ ΑΠΟ ΑΛΛΟ ΦΟΡΕΑ ΥΔΡΕΥΣΗΣ</t>
  </si>
  <si>
    <r>
      <t>1) Ζητούνται οι ποσοτήτες νερού που σας διέθεσαν άλλοι φορείς ύδρευσης</t>
    </r>
    <r>
      <rPr>
        <i/>
        <vertAlign val="superscript"/>
        <sz val="9"/>
        <rFont val="Arial Narrow"/>
        <family val="2"/>
      </rPr>
      <t>(Α)</t>
    </r>
    <r>
      <rPr>
        <i/>
        <sz val="9"/>
        <rFont val="Arial Narrow"/>
        <family val="2"/>
      </rPr>
      <t xml:space="preserve"> για την ενίσχυση του δικού σας Δικτύου 'Υδρευσης,</t>
    </r>
    <r>
      <rPr>
        <i/>
        <vertAlign val="superscript"/>
        <sz val="9"/>
        <rFont val="Arial Narrow"/>
        <family val="2"/>
      </rPr>
      <t>(Β)</t>
    </r>
    <r>
      <rPr>
        <i/>
        <sz val="9"/>
        <rFont val="Arial Narrow"/>
        <family val="2"/>
      </rPr>
      <t xml:space="preserve"> χωρίς ωστόσο αυτοί να έχουν ευθύνη και συμμετοχή στη λειτουργία του τοπικού εσωτερικού σας δικτύου.
</t>
    </r>
    <r>
      <rPr>
        <b/>
        <i/>
        <vertAlign val="superscript"/>
        <sz val="9"/>
        <rFont val="Arial Narrow"/>
        <family val="2"/>
      </rPr>
      <t>(Α)</t>
    </r>
    <r>
      <rPr>
        <i/>
        <vertAlign val="superscript"/>
        <sz val="9"/>
        <rFont val="Arial Narrow"/>
        <family val="2"/>
      </rPr>
      <t xml:space="preserve"> </t>
    </r>
    <r>
      <rPr>
        <i/>
        <u val="single"/>
        <sz val="9"/>
        <rFont val="Arial Narrow"/>
        <family val="2"/>
      </rPr>
      <t>Φορείς ύδρευσης</t>
    </r>
    <r>
      <rPr>
        <i/>
        <sz val="9"/>
        <rFont val="Arial Narrow"/>
        <family val="2"/>
      </rPr>
      <t xml:space="preserve"> θεωρούνται οι Δήμοι, οι ΔΕΥΑ, η ΕΥΔΑΠ και η ΕΥΑΘ.     </t>
    </r>
    <r>
      <rPr>
        <b/>
        <i/>
        <vertAlign val="superscript"/>
        <sz val="9"/>
        <rFont val="Arial Narrow"/>
        <family val="2"/>
      </rPr>
      <t>(Β)</t>
    </r>
    <r>
      <rPr>
        <i/>
        <sz val="9"/>
        <rFont val="Arial Narrow"/>
        <family val="2"/>
      </rPr>
      <t xml:space="preserve"> Δεν λαμβάνονται υπόψη τα αρδευτικά δίκτυα.</t>
    </r>
  </si>
  <si>
    <r>
      <t xml:space="preserve">Αθροιστικό ποσοστό της συνολικής ποσότητας νερού που αντλήσατε από </t>
    </r>
    <r>
      <rPr>
        <b/>
        <u val="single"/>
        <sz val="9"/>
        <rFont val="Arial Narrow"/>
        <family val="2"/>
      </rPr>
      <t>Επιφανειακά Ύδατα</t>
    </r>
    <r>
      <rPr>
        <b/>
        <sz val="9"/>
        <rFont val="Arial Narrow"/>
        <family val="2"/>
      </rPr>
      <t xml:space="preserve"> (βλ. Ερώτημα 3 του Πίνακα 4) και προορίζεται για την ενίσχυση του δικτύου άλλων Φορέων (ποσοστό %)</t>
    </r>
  </si>
  <si>
    <t>Αφορά στη μηνιαία κατανομή της κατανάλωσης "οικιακού" νερού στο δίκτυό σας.
Εκτιμάται βάσει της ποσότητας που καταναλώνεται ανά 4μηνο (ή διαφορετικά) στα εκδιδόμενα τιμολόγια, διαιρεμένη με τους αντίστοιχους μήνες (πχ. Διαιρεμένη με το 4).</t>
  </si>
  <si>
    <r>
      <t xml:space="preserve">Αφορά στο τιμολογημένο νερό που καταναλώθηκε στο σύνολο της βιομηχανίας, αλλά και της κατανομής του στους επιμέρους κλάδους της </t>
    </r>
    <r>
      <rPr>
        <b/>
        <i/>
        <u val="single"/>
        <sz val="9"/>
        <rFont val="Arial Narrow"/>
        <family val="2"/>
      </rPr>
      <t>μεταποιητικής</t>
    </r>
    <r>
      <rPr>
        <i/>
        <sz val="9"/>
        <rFont val="Arial Narrow"/>
        <family val="2"/>
      </rPr>
      <t xml:space="preserve"> βιομηχανίας, μέσω του δικτύου σας, χωρίς να λαμβάνονται υπόψη οι τυχόν απώλειες κατά τη διανομή.</t>
    </r>
  </si>
  <si>
    <t>Ύδρευση κτιρίων που στεγάζονται δημόσιες υπηρεσίες και δημοτικές επιχειρήσεις
(ποσοστό %)</t>
  </si>
  <si>
    <t>Προσωρινή υδροδότηση εργοταξίων, για ανέγερση κτισμάτων
(ποσοστό %)</t>
  </si>
  <si>
    <t>Λοιπές χρήσεις νερού
(ποσοστό %)</t>
  </si>
  <si>
    <t>Αφορά οποιαδήποτε άλλη σημαντική κατανάλωση νερού μέσω του δικτύου σας.</t>
  </si>
  <si>
    <t>Συνολική ποσότητα τιμολογημένου νερού μειωμένη κατά τις ποσότητες του "ΟΙΚΙΑΚΟΥ" και "ΒΙΟΜΗΧΑΝΙΚΟΥ" νερού. Περιλαμβάνει και τις καταγεγραμμένες ως δωρεάν παροχές σε χρήστες ή ομάδες χρηστών.</t>
  </si>
  <si>
    <r>
      <t xml:space="preserve">Αφορά στον όγκο του τιμολογημένου νερού που διατέθηκε συνολικά σε όλους τους κλάδους της Βιομηχανίας </t>
    </r>
    <r>
      <rPr>
        <i/>
        <u val="single"/>
        <sz val="9"/>
        <rFont val="Arial Narrow"/>
        <family val="2"/>
      </rPr>
      <t>μέσω του δικτύου σας</t>
    </r>
    <r>
      <rPr>
        <i/>
        <sz val="9"/>
        <rFont val="Arial Narrow"/>
        <family val="2"/>
      </rPr>
      <t>.</t>
    </r>
  </si>
  <si>
    <r>
      <t>Συνολική ποσότητα τιμολογημένου νερού, που καταναλώνεται από τη Βιομηχανία
(χιλ μ</t>
    </r>
    <r>
      <rPr>
        <b/>
        <vertAlign val="superscript"/>
        <sz val="9"/>
        <rFont val="Arial Narrow"/>
        <family val="2"/>
      </rPr>
      <t>3</t>
    </r>
    <r>
      <rPr>
        <b/>
        <sz val="9"/>
        <rFont val="Arial Narrow"/>
        <family val="2"/>
      </rPr>
      <t>/έτος)</t>
    </r>
  </si>
  <si>
    <t>Αφορά στο ποσοστό της συνολικής ποσότητας νερού που καταναλώθηκε στη Βιομηχανία, μέσω του δικτύου σας (βλ. Ερώτημα 1), από:
Α) Βιομηχανίες Τροφίμων, όπως επεξεργασίας και συντήρησης τροφίμων κρεάτων, ψαριών, λαχανικών φρούτων, παραγωγής ελαίων και λιπών, γαλακτοκομικών προϊόντων, παγωτών, αλευρόμυλων, ζάχαρης, ζαχαρωτών, αρτυμάτων και καρυκευμάτων, έτοιμων γευμάτων και φαγητών, παραγωγής ζωοτροφών κλπ.
Β) Ποτοποιία, όπως ζυθοποιία, παραγωγή οίνου, βύνης, αναψυκτικών, μεταλλικού νερού και άλλων εμφιαλωμένων νερών, απόσταξη και ανάμιξη αλκοολούχων ποτών κλπ.</t>
  </si>
  <si>
    <t>Αφορά στο ποσοστό της συνολικής ποσότητας νερού που καταναλώθηκε στη Βιομηχανία, μέσω του δικτύου σας (βλ. Ερώτημα 1), από Μονάδες παραγωγής βασικών μετάλλων και άλλων μη σιδηρούχων μετάλλων, χύτευση μετάλλων, κατασκευή προϊόντων πρωτογενούς επεξεργασίας χάλυβα, κλπ.</t>
  </si>
  <si>
    <t>Αφορά στο ποσοστό της συνολικής ποσότητας νερού που καταναλώθηκε στη Βιομηχανία, μέσω του δικτύου σας (βλ. Ερώτημα 1), από Μονάδες κατασκευής μηχανοκίνητων οχημάτων και ρυμουλκούμενων και ημιρυμουλκούμενων οχημάτων, αμαξωμάτων, εξαρτημάτων, ηλεκτρικού και ηλεκτρονικού εξοπλισμού για μηχανοκίνητα οχήματα, ναυπήγησης πλοίων και σκαφών, κατασκευή εξοπλισμού μεταφορών, μοτοσυκλετών, ποδηλάτων κλπ.</t>
  </si>
  <si>
    <t>Αφορά στο ποσοστό της συνολικής ποσότητας νερού που καταναλώθηκε στη Βιομηχανία, μέσω του δικτύου σας (βλ. Ερώτημα 1), από Μονάδες:
Α) Παραγωγής κλωστοϋφαντουργικών υλών, και ειδών ένδυσης, ύφανσης ή φινιρίσματος κλωστοϋφαντουργικών υλών, κατασκευή πλεκτών υφασμάτων, χαλιών, κιλιμιών, άλλων τεχνικών και βιομηχανικών κλωστοϋφαντουργικών ειδών, κλπ.
Β) Κατασκευής ειδών ένδυσης, δερμάτινων ενδυμάτων, εσωρούχων, γούνινων ειδών, ειδών καλτσοποιίας, ενδυμάτων εργασίας, κλπ.
Γ) Κατεργασίας και δέψης δέρματος, κατασκευής αποσκευών, τσαντών, κατεργασία και βαφή γουναρικών, κατασκευή υποδημάτων, κλπ.</t>
  </si>
  <si>
    <t>Αφορά στο ποσοστό της συνολικής ποσότητας νερού που καταναλώθηκε στη Βιομηχανία, μέσω του δικτύου σας (βλ. Ερώτημα 1), από Μονάδες χαρτοποιίας και κατασκευής χάρτινων προϊόντων, παραγωγής χαρτοπολτού, κατασκευής χαρτιού και χαρτονιού, ταπετσαριών, ειδών οικιακής χρήσης, ειδών υγιεινής και ειδών τουαλέτας, κυματοειδούς χαρτιού και χαρτονιού κλπ.</t>
  </si>
  <si>
    <t>Αφορά στο ποσοστό της συνολικής ποσότητας νερού που καταναλώθηκε στη Βιομηχανία, μέσω του δικτύου σας (βλ. Ερώτημα 1), από Μονάδες παραγωγής χημικών προϊόντων, προϊόντων διύλισης πετρελαίου, λιπασμάτων και αζωτούχων ενώσεων, πλαστικών και συνθετικών υλών σε πρωτογενείς μορφές, βιομηχανικών αερίων, χρωστικών υλών, ανόργανων και οργανικών βασικών χημικών ουσιών, συνθετικού καουτσούκ, παρασιτοκτόνων και άλλων αγροχημικών προϊόντων, χρωμάτων, βερνικιών, μελανιών τυπογραφίας, σαπουνιών και απορρυπαντικών, προϊόντων καθαρισμού και στίλβωσης, αρωμάτων και παρασκευασμάτων καλλωπισμού, παραγωγή εκρηκτικών, διαφόρων τύπων κόλλας, συνθετικών ινών, βασικών φαρμακευτικών προϊόντων, φαρμακευτικών σκευασμάτων κλπ.</t>
  </si>
  <si>
    <t>Αφορά στο ποσοστό της συνολικής ποσότητας νερού που καταναλώθηκε στη Βιομηχανία, μέσω του δικτύου σας (βλ. Ερώτημα 1), από Μονάδες μεταποίησης, εκτός αυτών που ανήκουν στις κατηγορίες των προηγούμενων Ερωτημάτων.</t>
  </si>
  <si>
    <r>
      <t xml:space="preserve">Αφορά στο ποσοστό του βιομηχανικού νερού που καταναλώνεται αποκλειστικά από όλες τις Μονάδες της </t>
    </r>
    <r>
      <rPr>
        <i/>
        <u val="single"/>
        <sz val="9"/>
        <rFont val="Arial Narrow"/>
        <family val="2"/>
      </rPr>
      <t>Μεταποιητικής Βιομηχανίας</t>
    </r>
    <r>
      <rPr>
        <i/>
        <sz val="9"/>
        <rFont val="Arial Narrow"/>
        <family val="2"/>
      </rPr>
      <t xml:space="preserve"> που υδροδοτούνται μέσω του δικτύου σας.</t>
    </r>
  </si>
  <si>
    <r>
      <t xml:space="preserve">Συνολική ποσότητα τιμολογημένου νερού </t>
    </r>
    <r>
      <rPr>
        <b/>
        <u val="single"/>
        <sz val="9"/>
        <rFont val="Arial Narrow"/>
        <family val="2"/>
      </rPr>
      <t>ΕΚΤΟΣ</t>
    </r>
    <r>
      <rPr>
        <b/>
        <sz val="9"/>
        <rFont val="Arial Narrow"/>
        <family val="2"/>
      </rPr>
      <t xml:space="preserve"> του "ΟΙΚΙΑΚΟΥ" (βλ. Πίνακα 8) και του "ΒΙΟΜΗΧΑΝΙΚΟΥ" (βλ. Πίνακα 9) (χιλ μ</t>
    </r>
    <r>
      <rPr>
        <b/>
        <vertAlign val="superscript"/>
        <sz val="9"/>
        <rFont val="Arial Narrow"/>
        <family val="2"/>
      </rPr>
      <t>3</t>
    </r>
    <r>
      <rPr>
        <b/>
        <sz val="9"/>
        <rFont val="Arial Narrow"/>
        <family val="2"/>
      </rPr>
      <t>/έτος)</t>
    </r>
  </si>
  <si>
    <t>Αφορά στο ποσοστό του τιμολογημένου νερού, που διατέθηκε μέσω του δικτύου σας, σε ξενοδοχεία, κάμπινγκ, πανσιόν κλπ.</t>
  </si>
  <si>
    <t>Αφορά στο ποσοστό του τιμολογημένου νερού, που διατέθηκε μέσω του δικτύου σας, στη γεωργία (κυρίως για άρδευση).</t>
  </si>
  <si>
    <t>Αφορά στο ποσοστό του τιμολογημένου νερού, που διατέθηκε μέσω του δικτύου σας, στη κτηνοτροφία και αλιεία (ιχθυοκαλλιέργειες).</t>
  </si>
  <si>
    <t>Αφορά στο ποσοστό του τιμολογημένου νερού, που διατέθηκε μέσω του δικτύου σας, σε κτίρια που στεγάζουν δημόσιες ή δημοτικές υπηρεσίες και επιχειρήσεις όπως κτίρια κοινωνικής μέριμνας, δημόσιας εκπαίδευσης, ιατρικής περίθαλψης, νοσοκομεία, στρατόπεδα, μουσεία, δημόσιες βιβλιοθήκες κλπ.</t>
  </si>
  <si>
    <t>Αφορά στο ποσοστό του τιμολογημένου νερού, που διατέθηκε μέσω του δικτύου σας, σε καταστήματα χονδρικού και λιανικού εμπορίου, ιδιωτικές εταιρίες, συνεργεία, ιδιωτικά ιατρεία, ιδιωτικά καταστήματα παροχής υπηρεσιών όπως καφετέριες, κομμωτήρια, γυμναστήρια, κέντρων αισθητικής, κλπ.</t>
  </si>
  <si>
    <t>Αφορά στο ποσοστό του τιμολογημένου νερού, που διατέθηκε μέσω του δικτύου σας, σε εργοτάξια, για ανέγερση κτίσματος (προσωρινή υδροδότηση)</t>
  </si>
  <si>
    <t>Π_471_ΚΡΗΤΗΣ</t>
  </si>
  <si>
    <t>ΠΕ_11101_ΡΟΔΟΠΗΣ</t>
  </si>
  <si>
    <t>ΠΕ_11102_ΔΡΑΜΑΣ</t>
  </si>
  <si>
    <t>ΠΕ_11103_ΕΒΡΟΥ</t>
  </si>
  <si>
    <t>ΠΕ_11104_ΘΑΣΟΥ</t>
  </si>
  <si>
    <t>ΠΕ_11105_ΚΑΒΑΛΑΣ</t>
  </si>
  <si>
    <t>ΠΕ_11106_ΞΑΝΘΗΣ</t>
  </si>
  <si>
    <t>Δ_1110101_ΚΟΜΟΤΗΝΗΣ</t>
  </si>
  <si>
    <t>Δ_1110102_ΑΡΡΙΑΝΩΝ</t>
  </si>
  <si>
    <t>231240403</t>
  </si>
  <si>
    <t>231240404</t>
  </si>
  <si>
    <t>231240405</t>
  </si>
  <si>
    <t>231240501</t>
  </si>
  <si>
    <t>231260101</t>
  </si>
  <si>
    <t>231260102</t>
  </si>
  <si>
    <t>231260103</t>
  </si>
  <si>
    <t>231260104</t>
  </si>
  <si>
    <t>231260105</t>
  </si>
  <si>
    <t>231260106</t>
  </si>
  <si>
    <t>231260107</t>
  </si>
  <si>
    <t>231260108</t>
  </si>
  <si>
    <t>231260201</t>
  </si>
  <si>
    <t>231260202</t>
  </si>
  <si>
    <t>231260203</t>
  </si>
  <si>
    <t>231260204</t>
  </si>
  <si>
    <t>231260205</t>
  </si>
  <si>
    <t>231260206</t>
  </si>
  <si>
    <t>231260207</t>
  </si>
  <si>
    <t>231260208</t>
  </si>
  <si>
    <t>231260301</t>
  </si>
  <si>
    <t>231260302</t>
  </si>
  <si>
    <t>231260303</t>
  </si>
  <si>
    <t>231260305</t>
  </si>
  <si>
    <t>YDATIKA_DIAMERISMATA</t>
  </si>
  <si>
    <t>ΥΔ01_Δυτ_Πελοπόννησος</t>
  </si>
  <si>
    <t>ΥΔ02_Βορ_Πελοπόννησος</t>
  </si>
  <si>
    <t>ΥΔ03_Ανατ_Πελοπόννησος</t>
  </si>
  <si>
    <t>ΥΔ04_Δυτ_ΣτΕλλάδα</t>
  </si>
  <si>
    <t>ΥΔ05_Ήπειρος</t>
  </si>
  <si>
    <t>ΥΔ06_Αττική</t>
  </si>
  <si>
    <t>ΥΔ07_Ανατ_ΣτΕλλάδα</t>
  </si>
  <si>
    <t>ΥΔ08_Θεσσαλία</t>
  </si>
  <si>
    <t>ΥΔ09_Δυτ_Μακεδονία</t>
  </si>
  <si>
    <t>ΥΔ10_Κεντρ_Μακεδονία</t>
  </si>
  <si>
    <t>ΥΔ11_Ανατ_Μακεδονία</t>
  </si>
  <si>
    <t>ΥΔ12_Θράκη</t>
  </si>
  <si>
    <t>ΥΔ13_Κρήτη</t>
  </si>
  <si>
    <t>ΥΔ14_Νήσοι_Αιγαίου</t>
  </si>
  <si>
    <t>Απώλειες νερού κατά τη διανομή
(ποσοστό % )</t>
  </si>
  <si>
    <t>Απώλειες νερού από σφάλματα των υδρομετρητών
(ποσοστό % )</t>
  </si>
  <si>
    <t>ΔΕ ΑΝΤΙΓΟΝΙΔΩΝ</t>
  </si>
  <si>
    <t>ΔΕ ΜΕΛΙΚΗΣ</t>
  </si>
  <si>
    <t>ΔΕ ΠΛΑΤΕΟΣ</t>
  </si>
  <si>
    <t>ΔΕ ΝΑΟΥΣΑΣ</t>
  </si>
  <si>
    <t>ΔΕ ΑΝΘΕΜΙΩΝ</t>
  </si>
  <si>
    <t>ΔΕ ΕΙΡΗΝΟΥΠΟΛΗΣ</t>
  </si>
  <si>
    <t>ΔΕ ΚΙΛΚΙΣ</t>
  </si>
  <si>
    <t>PERIFERIES</t>
  </si>
  <si>
    <t>ΟΛΕΣ_ΟΙ_ΔΗΜ_ΕΝΟΤ_4626702</t>
  </si>
  <si>
    <t>Φορέας_Ύδρευσης</t>
  </si>
  <si>
    <t>ΔΕ_122180201_ΠΡΑΜΑΝΤΩΝ</t>
  </si>
  <si>
    <t>ΔΕ_122180207_ΤΖΟΥΜΕΡΚΩΝ</t>
  </si>
  <si>
    <t>ΔΕ_122180403_ΒΟΒΟΥΣΗΣ</t>
  </si>
  <si>
    <t>ΔΕ_122180404_ΠΑΠΙΓΚΟΥ</t>
  </si>
  <si>
    <t>ΔΕ_122180405_ΤΥΜΦΗΣ</t>
  </si>
  <si>
    <t>ΔΕ_122180602_ΑΕΤΟΜΗΛΙΤΣΗΣ</t>
  </si>
  <si>
    <t>ΔΕ_122180603_ΔΙΣΤΡΑΤΟΥ</t>
  </si>
  <si>
    <t>ΔΕ_122180604_ΜΑΣΤΟΡΟΧΩΡΙΩΝ</t>
  </si>
  <si>
    <t>ΔΕ_122180701_ΜΕΤΣΟΒΟΥ</t>
  </si>
  <si>
    <t>ΔΕ_122180703_ΜΗΛΕΑΣ</t>
  </si>
  <si>
    <t>ΔΕ_122180803_ΑΝΩ ΠΩΓΩΝΙΟΥ</t>
  </si>
  <si>
    <t>ΔΕ_122180806_ΠΩΓΩΝΙΑΝΗΣ</t>
  </si>
  <si>
    <t>Δ_1221901_ΑΡΤΑΙΩΝ</t>
  </si>
  <si>
    <t>Δ_1221902_ΓΕΩΡΓΙΟΥ_ΚΑΡΑΙΣΚΑΚΗ</t>
  </si>
  <si>
    <t>Δ_1221903_ΚΕΝΤΡΙΚΩΝ_ΤΖΟΥΜΕΡΚΩΝ</t>
  </si>
  <si>
    <t>Δ_1221904_ΝΙΚΟΛΑΟΥ_ΣΚΟΥΦΑ</t>
  </si>
  <si>
    <t>ΔΕ_122190101_ΑΡΤΑΙΩΝ</t>
  </si>
  <si>
    <t>ΔΕ_122190102_ΑΜΒΡΑΚΙΚΟΥ</t>
  </si>
  <si>
    <t>ΔΕ_122190103_ΒΛΑΧΕΡΝΩΝ</t>
  </si>
  <si>
    <t>ΔΕ_122190104_ΞΗΡΟΒΟΥΝΙΟΥ</t>
  </si>
  <si>
    <t>ΔΕ_122190105_ΦΙΛΟΘΕΗΣ</t>
  </si>
  <si>
    <t>ΔΕ_122190201_ΗΡΑΚΛΕΙΑΣ</t>
  </si>
  <si>
    <t>ΔΕ_122190202_ΓΕΩΡΓΙΟΥ_ΚΑΡΑΙΣΚΑΚΗ</t>
  </si>
  <si>
    <t>ΔΕ_122190203_ΤΕΤΡΑΦΥΛΙΑΣ</t>
  </si>
  <si>
    <t>ΔΕ_122190302_ΑΓΝΑΝΤΩΝ</t>
  </si>
  <si>
    <t>ΠΕΓ_241_ΙΟΝΙΩΝ_ΝΗΣΩΝ</t>
  </si>
  <si>
    <t>ΠΕΓ_242_ΔΥΤΙΚΗΣ_ΕΛΛΑΔΑΣ</t>
  </si>
  <si>
    <t>ΠΕΓ_232_ΣΤΕΡΕΑΣ_ΕΛΛΑΔΑΣ</t>
  </si>
  <si>
    <t>ΠΕΓ_351_ΑΤΤΙΚΗΣ</t>
  </si>
  <si>
    <t>ΠΕΓ_243_ΠΕΛΟΠΟΝΝΗΣΟΥ</t>
  </si>
  <si>
    <t>ΠΕΓ_461_ΒΟΡΕΙΟΥ_ΑΙΓΑΙΟΥ</t>
  </si>
  <si>
    <t>ΠΕΓ_462_ΝΟΤΙΟΥ_ΑΙΓΑΙΟΥ</t>
  </si>
  <si>
    <t>ΠΕΓ_471_ΚΡΗΤΗΣ</t>
  </si>
  <si>
    <t>ΓΟΕΒ_ΟΡΕΣΤΙΑΔΑΣ</t>
  </si>
  <si>
    <t>ΓΟΕΒ_ΠΕΔΙΑΔΑΣ_ΘΕΣΣΑΛΟΝΙΚΗΣ_ΛΑΓΚΑΔΑ</t>
  </si>
  <si>
    <t>ΓΟΕΒ_ΛΕΚΑΝΗΣ_ΙΩΑΝΝΙΝΩΝ</t>
  </si>
  <si>
    <t>ΓΟΕΒ_ΣΤΡΑΓΓΙΣΤΙΚΩΝ_ΕΡΓΩΝ_ΘΕΣΣΑΛΙΑΣ</t>
  </si>
  <si>
    <t>ΓΟΕΒ_ΑΧΕΛΩΟΥ</t>
  </si>
  <si>
    <t>ΓΟΕΒ_ΑΡΓΟΝΑΥΠΛΙΑΣ</t>
  </si>
  <si>
    <t>ΓΟΕΒ_ΠΕΔΙΑΔΑΣ_ΣΕΡΡΩΝ</t>
  </si>
  <si>
    <t>ΓΟΕΒ_ΠΕΔΙΑΔΑΣ_ΑΡΤΑΣ</t>
  </si>
  <si>
    <t>ΓΟΕΒ_ΠΗΝΕΙΟΥ_ΑΛΦΕΙΟΥ</t>
  </si>
  <si>
    <t>ΓΟΕΒ_ΠΑΜΙΣΟΥ</t>
  </si>
  <si>
    <t>Περιφερειακή Ενότητα</t>
  </si>
  <si>
    <t>ΔΕ_231220701_ΦΑΡΣΑΛΩΝ</t>
  </si>
  <si>
    <t>ΔΕ_231220702_ΕΝΙΠΠΕΑ</t>
  </si>
  <si>
    <t>ΔΕ_231220703_ΝΑΡΘΑΚΙΟΥ</t>
  </si>
  <si>
    <t>ΔΕ_231220704_ΠΟΛΥΔΑΜΑΝΤΑ</t>
  </si>
  <si>
    <t>Δ_2312201_ΛΑΡΙΣΑΙΩΝ</t>
  </si>
  <si>
    <t>Δ_2312202_ΑΓΙΑΣ</t>
  </si>
  <si>
    <t>Δ_2312203_ΕΛΑΣΣΟΝΑΣ</t>
  </si>
  <si>
    <t>Δ_2312204_ΚΙΛΕΛΕΡ</t>
  </si>
  <si>
    <t>Δ_2312205_ΤΕΜΠΩΝ</t>
  </si>
  <si>
    <t>Δ_2312206_ΤΥΡΝΑΒΟΥ</t>
  </si>
  <si>
    <t>Δ_2312207_ΦΑΡΣΑΛΩΝ</t>
  </si>
  <si>
    <t>ΔΕ_231220502_ΑΜΠΕΛΑΚΙΩΝ</t>
  </si>
  <si>
    <t>ΔΕ_231220505_ΝΕΣΣΩΝΟΣ</t>
  </si>
  <si>
    <t>Δ_2312301_ΚΑΡΔΙΤΣΑΣ</t>
  </si>
  <si>
    <t>ΔΕ ΑΞΙΟΥ</t>
  </si>
  <si>
    <t>ΔΕ ΧΑΛΑΣΤΡΑΣ</t>
  </si>
  <si>
    <t>ΔΕ ΘΕΡΜΑΪΚΟΥ</t>
  </si>
  <si>
    <t>ΔΕ ΕΠΑΝΟΜΗΣ</t>
  </si>
  <si>
    <t>ΔΕ ΜΗΧΑΝΙΩΝΑΣ</t>
  </si>
  <si>
    <t>ΔΕ ΘΕΡΜΗΣ</t>
  </si>
  <si>
    <t>ΔΕ ΒΑΣΙΛΙΚΩΝ</t>
  </si>
  <si>
    <t>ΔΕ ΜΙΚΡΑΣ</t>
  </si>
  <si>
    <t>ΔΕ ΕΥΟΣΜΟΥ</t>
  </si>
  <si>
    <t>ΔΕ ΕΛΕΥΘΕΡΙΟΥ - ΚΟΡΔΕΛΙΟΥ</t>
  </si>
  <si>
    <t>ΔΕ ΛΑΓΚΑΔΑ</t>
  </si>
  <si>
    <t>ΔΕ ΑΣΣΗΡΟΥ</t>
  </si>
  <si>
    <t>ΔΕ ΒΕΡΤΙΣΚΟΥ</t>
  </si>
  <si>
    <t>Δ_1110103_ΙΑΣΜΟΥ</t>
  </si>
  <si>
    <t>Δ_1110104_ΜΑΡΩΝΕΙΑΣ-ΣΑΠΩΝ</t>
  </si>
  <si>
    <t>ΔΕ_111010101_ΚΟΜΟΤΗΝΗΣ</t>
  </si>
  <si>
    <t>ΔΕ_111010201_ΦΙΛΛΥΡΑΣ</t>
  </si>
  <si>
    <t>ΔΕ_111010301_ΙΑΣΜΟΥ</t>
  </si>
  <si>
    <t>ΔΕ_111010401_ΣΑΠΩΝ</t>
  </si>
  <si>
    <t>ΔΕ_111010102_ΑΙΓΕΙΡΟΥ</t>
  </si>
  <si>
    <t>ΔΕ_111010202_ΑΡΡΙΑΝΩΝ</t>
  </si>
  <si>
    <t>ΔΕ_111010302_ΑΜΑΞΑΔΩΝ</t>
  </si>
  <si>
    <t>ΔΕ_111010402_ΜΑΡΩΝΕΙΑΣ</t>
  </si>
  <si>
    <t>ΔΕ_111010103_Ν.ΣΙΔΗΡΟΧΩΡΙΟΥ</t>
  </si>
  <si>
    <t>ΔΕ_111010303_ΣΩΣΤΟΥ</t>
  </si>
  <si>
    <t>Δ_1110201_ΔΡΑΜΑΣ</t>
  </si>
  <si>
    <t>Δ_1110202_ΔΟΞΑΤΟΥ</t>
  </si>
  <si>
    <t>Δ_1110203_ΚΑΤΩ_ΝΕΥΡΟΚΟΠΙΟΥ</t>
  </si>
  <si>
    <t>Δ_1110204_ΠΑΡΑΝΕΣΤΙΟΥ</t>
  </si>
  <si>
    <t>Δ_1110205_ΠΡΟΣΟΤΣΑΝΗΣ</t>
  </si>
  <si>
    <t>ΔΕ_111020101_ΔΡΑΜΑΣ</t>
  </si>
  <si>
    <t>ΔΕ_111020201_ΚΑΛΑΜΠΑΚΙΟΥ</t>
  </si>
  <si>
    <t>ΔΕ_111020401_ΠΑΡΑΝΕΣΤΙΟΥ</t>
  </si>
  <si>
    <t>ΔΕ_111020501_ΠΡΟΣΟΤΣΑΝΗΣ</t>
  </si>
  <si>
    <t>ΔΕ_111020102_ΣΙΔΗΡΟΝΕΡΟΥ</t>
  </si>
  <si>
    <t>ΔΕ_111020202_ΔΟΞΑΤΟΥ</t>
  </si>
  <si>
    <t>ΔΕ_111020402_ΝΙΚΗΦΟΡΟΥ</t>
  </si>
  <si>
    <t>ΔΕ_111020502_ΣΙΤΑΓΡΩΝ</t>
  </si>
  <si>
    <t>Δ_1110301_ΑΛΕΞΑΝΔΡΟΥΠΟΛΗΣ</t>
  </si>
  <si>
    <t>Δ_1110302_ΔΙΔΥΜΟΤΕΙΧΟΥ</t>
  </si>
  <si>
    <t>112120201</t>
  </si>
  <si>
    <t>112120202</t>
  </si>
  <si>
    <t>112120203</t>
  </si>
  <si>
    <t>112120204</t>
  </si>
  <si>
    <t>112120301</t>
  </si>
  <si>
    <t>112120302</t>
  </si>
  <si>
    <t>112120303</t>
  </si>
  <si>
    <t>112120304</t>
  </si>
  <si>
    <t>112120401</t>
  </si>
  <si>
    <t>112120402</t>
  </si>
  <si>
    <t>112120501</t>
  </si>
  <si>
    <t>112120502</t>
  </si>
  <si>
    <t>112120503</t>
  </si>
  <si>
    <t>112120601</t>
  </si>
  <si>
    <t>112120602</t>
  </si>
  <si>
    <t>112120701</t>
  </si>
  <si>
    <t>112120702</t>
  </si>
  <si>
    <t>112120703</t>
  </si>
  <si>
    <t>112120704</t>
  </si>
  <si>
    <t>112120705</t>
  </si>
  <si>
    <t>112120706</t>
  </si>
  <si>
    <t>112130101</t>
  </si>
  <si>
    <t>112130102</t>
  </si>
  <si>
    <r>
      <t xml:space="preserve">Επωνυμία Φορέα Ύδρευσης
</t>
    </r>
    <r>
      <rPr>
        <sz val="9"/>
        <rFont val="Arial Narrow"/>
        <family val="2"/>
      </rPr>
      <t>(Φορείς ύδρευσης θεωρούνται οι Δήμοι, ΔΕΥΑ, ΕΥΔΑΠ, ΕΥΑΘ)</t>
    </r>
  </si>
  <si>
    <r>
      <t>ΣΥΝΟΛΟ
(χιλ μ</t>
    </r>
    <r>
      <rPr>
        <b/>
        <vertAlign val="superscript"/>
        <sz val="9"/>
        <rFont val="Arial Narrow"/>
        <family val="2"/>
      </rPr>
      <t>3</t>
    </r>
    <r>
      <rPr>
        <b/>
        <sz val="9"/>
        <rFont val="Arial Narrow"/>
        <family val="2"/>
      </rPr>
      <t>/έτος)</t>
    </r>
  </si>
  <si>
    <r>
      <t>Ποσότητα Αφαλατούμενου Νερού που διατίθεται από το Δημόσιο Δίκτυο Ύδρευσης
(χιλ μ</t>
    </r>
    <r>
      <rPr>
        <b/>
        <vertAlign val="superscript"/>
        <sz val="11"/>
        <rFont val="Arial Narrow"/>
        <family val="2"/>
      </rPr>
      <t>3</t>
    </r>
    <r>
      <rPr>
        <b/>
        <sz val="11"/>
        <rFont val="Arial Narrow"/>
        <family val="2"/>
      </rPr>
      <t>/έτος)</t>
    </r>
  </si>
  <si>
    <r>
      <t>Ποσότητα νερού ενίσχυσης
(χιλ μ</t>
    </r>
    <r>
      <rPr>
        <b/>
        <vertAlign val="superscript"/>
        <sz val="9"/>
        <rFont val="Arial Narrow"/>
        <family val="2"/>
      </rPr>
      <t>3</t>
    </r>
    <r>
      <rPr>
        <b/>
        <sz val="9"/>
        <rFont val="Arial Narrow"/>
        <family val="2"/>
      </rPr>
      <t>/έτος)</t>
    </r>
  </si>
  <si>
    <r>
      <t xml:space="preserve">Διοικητική Περιφέρεια που ανήκει ο Φορέας στον οποίο διαθέσατε νερό για την ενίσχυση του δικτύου του
</t>
    </r>
    <r>
      <rPr>
        <sz val="9"/>
        <rFont val="Arial Narrow"/>
        <family val="2"/>
      </rPr>
      <t>(Διοικητική διαίρεση Καλλικράτη)</t>
    </r>
  </si>
  <si>
    <r>
      <t xml:space="preserve">Διοικητική Περιφερειακή Ενότητα που ανήκει ο Φορέας στον οποίο διαθέσατε νερό για την ενίσχυση του δικτύου του
</t>
    </r>
    <r>
      <rPr>
        <sz val="9"/>
        <rFont val="Arial Narrow"/>
        <family val="2"/>
      </rPr>
      <t>(Διοικητική διαίρεση Καλλικράτη)</t>
    </r>
  </si>
  <si>
    <r>
      <t>Συνολική ποσότητα γλυκού νερού που παρέχεται για την ενίσχυση του δικτύου άλλου Φορέα
(χιλ μ</t>
    </r>
    <r>
      <rPr>
        <b/>
        <vertAlign val="superscript"/>
        <sz val="9"/>
        <rFont val="Arial Narrow"/>
        <family val="2"/>
      </rPr>
      <t>3</t>
    </r>
    <r>
      <rPr>
        <b/>
        <sz val="9"/>
        <rFont val="Arial Narrow"/>
        <family val="2"/>
      </rPr>
      <t>/έτος)</t>
    </r>
  </si>
  <si>
    <r>
      <t>ΣΥΝΟΛΙΚΗ ποσότητα νερού (γλυκού και αφαλατωμένου) που παρείχατε για την ενίσχυση του δικτύου άλλου Φορέα
(χιλ μ</t>
    </r>
    <r>
      <rPr>
        <b/>
        <vertAlign val="superscript"/>
        <sz val="9"/>
        <rFont val="Arial Narrow"/>
        <family val="2"/>
      </rPr>
      <t>3</t>
    </r>
    <r>
      <rPr>
        <b/>
        <sz val="9"/>
        <rFont val="Arial Narrow"/>
        <family val="2"/>
      </rPr>
      <t>/έτος)</t>
    </r>
  </si>
  <si>
    <r>
      <t>Μηνιαία κατανομή της κατανάλωσης "οικιακού" νερού
(χιλ μ</t>
    </r>
    <r>
      <rPr>
        <b/>
        <vertAlign val="superscript"/>
        <sz val="9"/>
        <rFont val="Arial Narrow"/>
        <family val="2"/>
      </rPr>
      <t>3</t>
    </r>
    <r>
      <rPr>
        <b/>
        <sz val="9"/>
        <rFont val="Arial Narrow"/>
        <family val="2"/>
      </rPr>
      <t>/μήνα)</t>
    </r>
  </si>
  <si>
    <t>Κατανάλωση "Οικιακού νερού" από Ιδιωτικά Νοικοκυριά (ποσοστό %)</t>
  </si>
  <si>
    <t>Ύδρευση ιδιωτικών και εμπορικών επιχειρήσεων όπως καταστήματα χονδρικού και λιανικού εμπορίου, εταιριών, κλπ. (ποσοστό %)</t>
  </si>
  <si>
    <r>
      <t>Συνολική ποσότητα διαθέσιμου νερού
(χιλ μ</t>
    </r>
    <r>
      <rPr>
        <b/>
        <vertAlign val="superscript"/>
        <sz val="9"/>
        <rFont val="Arial Narrow"/>
        <family val="2"/>
      </rPr>
      <t>3</t>
    </r>
    <r>
      <rPr>
        <b/>
        <sz val="9"/>
        <rFont val="Arial Narrow"/>
        <family val="2"/>
      </rPr>
      <t>/έτος)</t>
    </r>
  </si>
  <si>
    <t>351490306</t>
  </si>
  <si>
    <t>351490307</t>
  </si>
  <si>
    <t>351490501</t>
  </si>
  <si>
    <t>351490502</t>
  </si>
  <si>
    <t>351490503</t>
  </si>
  <si>
    <t>351490601</t>
  </si>
  <si>
    <t>351490602</t>
  </si>
  <si>
    <t>351490603</t>
  </si>
  <si>
    <t>351490604</t>
  </si>
  <si>
    <t>351490801</t>
  </si>
  <si>
    <t>351490802</t>
  </si>
  <si>
    <t>351490901</t>
  </si>
  <si>
    <t>351490902</t>
  </si>
  <si>
    <t>351490903</t>
  </si>
  <si>
    <t>351491001</t>
  </si>
  <si>
    <t>351491002</t>
  </si>
  <si>
    <t>351491101</t>
  </si>
  <si>
    <t>351491102</t>
  </si>
  <si>
    <t>351491103</t>
  </si>
  <si>
    <t>351491104</t>
  </si>
  <si>
    <t>351491105</t>
  </si>
  <si>
    <t>351491201</t>
  </si>
  <si>
    <t>351491202</t>
  </si>
  <si>
    <t>351491301</t>
  </si>
  <si>
    <t>351491302</t>
  </si>
  <si>
    <t>351491303</t>
  </si>
  <si>
    <t>351491304</t>
  </si>
  <si>
    <t>351491305</t>
  </si>
  <si>
    <t>351491306</t>
  </si>
  <si>
    <t>351491307</t>
  </si>
  <si>
    <t>351491308</t>
  </si>
  <si>
    <t>351491309</t>
  </si>
  <si>
    <t>351500101</t>
  </si>
  <si>
    <t>351500102</t>
  </si>
  <si>
    <t>351500301</t>
  </si>
  <si>
    <t>351500302</t>
  </si>
  <si>
    <t>351500303</t>
  </si>
  <si>
    <t>351500304</t>
  </si>
  <si>
    <t>351500401</t>
  </si>
  <si>
    <t>351500402</t>
  </si>
  <si>
    <t>351500501</t>
  </si>
  <si>
    <t>351500502</t>
  </si>
  <si>
    <t>351500503</t>
  </si>
  <si>
    <t>1121001</t>
  </si>
  <si>
    <t>1121002</t>
  </si>
  <si>
    <t>1121003</t>
  </si>
  <si>
    <t>1121004</t>
  </si>
  <si>
    <t>1121101</t>
  </si>
  <si>
    <t>1121102</t>
  </si>
  <si>
    <t>1121103</t>
  </si>
  <si>
    <t>1121201</t>
  </si>
  <si>
    <t>1121202</t>
  </si>
  <si>
    <t>1121203</t>
  </si>
  <si>
    <t>1121204</t>
  </si>
  <si>
    <t>1121205</t>
  </si>
  <si>
    <t>1121206</t>
  </si>
  <si>
    <t>1121207</t>
  </si>
  <si>
    <t>1121301</t>
  </si>
  <si>
    <t>1121302</t>
  </si>
  <si>
    <t>1121303</t>
  </si>
  <si>
    <t>1121304</t>
  </si>
  <si>
    <t>1121305</t>
  </si>
  <si>
    <t>1211401</t>
  </si>
  <si>
    <t>1211402</t>
  </si>
  <si>
    <t>1211403</t>
  </si>
  <si>
    <t>1211404</t>
  </si>
  <si>
    <t>1211501</t>
  </si>
  <si>
    <t>1211502</t>
  </si>
  <si>
    <t>1211601</t>
  </si>
  <si>
    <t>1211602</t>
  </si>
  <si>
    <t>1211603</t>
  </si>
  <si>
    <t>1211701</t>
  </si>
  <si>
    <t>1211702</t>
  </si>
  <si>
    <t>1211703</t>
  </si>
  <si>
    <t>1221801</t>
  </si>
  <si>
    <t>1221802</t>
  </si>
  <si>
    <t>1221803</t>
  </si>
  <si>
    <t>1221804</t>
  </si>
  <si>
    <t>1221805</t>
  </si>
  <si>
    <t>1221806</t>
  </si>
  <si>
    <t>1221807</t>
  </si>
  <si>
    <t>1221808</t>
  </si>
  <si>
    <t>1221901</t>
  </si>
  <si>
    <t>1221902</t>
  </si>
  <si>
    <t>1221903</t>
  </si>
  <si>
    <t>1221904</t>
  </si>
  <si>
    <t>ΔΕ ΧΑΛΚΙΔΕΩΝ</t>
  </si>
  <si>
    <t>ΔΕ ΑΝΘΗΔΩΝΟΣ</t>
  </si>
  <si>
    <t>ΔΕ ΑΥΛΙΔΟΣ</t>
  </si>
  <si>
    <t>ΔΕ ΛΗΛΑΝΤΙΩΝ</t>
  </si>
  <si>
    <t>ΔΕ ΝΕΑΣ ΑΡΤΑΚΗΣ</t>
  </si>
  <si>
    <t>ΔΕ ΜΕΣΣΑΠΙΩΝ</t>
  </si>
  <si>
    <t>ΔΕ ΔΙΡΦΥΩΝ</t>
  </si>
  <si>
    <t>ΔΕ ΕΡΕΤΡΙΑΣ</t>
  </si>
  <si>
    <t>ΔΕ ΑΜΑΡΥΝΘΙΩΝ</t>
  </si>
  <si>
    <t>ΔΕ ΙΣΤΙΑΙΑΣ</t>
  </si>
  <si>
    <t>ΔΕ ΑΙΔΗΨΟΥ</t>
  </si>
  <si>
    <t>ΔΕ ΑΡΤΕΜΙΣΙΟΥ</t>
  </si>
  <si>
    <t>ΔΕ ΛΙΧΑΔΟΣ</t>
  </si>
  <si>
    <t>ΔΕ ΩΡΕΩΝ</t>
  </si>
  <si>
    <t>ΔΕ ΜΑΡΜΑΡΙΟΥ</t>
  </si>
  <si>
    <t>ΔΕ ΣΤΥΡΕΩΝ</t>
  </si>
  <si>
    <t>ΔΕ ΤΑΜΥΝΕΩΝ</t>
  </si>
  <si>
    <t>ΔΕ ΑΥΛΩΝΟΣ</t>
  </si>
  <si>
    <t>ΔΕ ΔΙΣΤΥΩΝ</t>
  </si>
  <si>
    <t>ΔΕ ΚΟΝΙΣΤΡΩΝ</t>
  </si>
  <si>
    <t>ΔΕ ΚΥΜΗΣ</t>
  </si>
  <si>
    <t>ΔΕ ΕΛΥΜΝΙΩΝ</t>
  </si>
  <si>
    <t>ΔΕ ΚΗΡΕΩΣ</t>
  </si>
  <si>
    <t>ΔΕ ΝΗΛΕΩΣ</t>
  </si>
  <si>
    <t>ΔΕ ΔΟΜΝΙΣΤΑΣ</t>
  </si>
  <si>
    <t>ΔΕ ΠΡΟΥΣΟΥ</t>
  </si>
  <si>
    <t>ΔΕ ΦΟΥΡΝΑ</t>
  </si>
  <si>
    <t>ΔΕ ΒΙΝΙΑΝΗΣ</t>
  </si>
  <si>
    <t>ΔΕ ΑΓΡΑΦΩΝ</t>
  </si>
  <si>
    <t>ΔΕ ΑΠΕΡΑΝΤΙΩΝ</t>
  </si>
  <si>
    <t>ΔΕ ΦΡΑΓΚΙΣΤΑΣ</t>
  </si>
  <si>
    <t>ΔΕ ΑΜΦΙΣΣΗΣ</t>
  </si>
  <si>
    <t>ΔΕ ΓΑΛΑΞΙΔΙΟΥ</t>
  </si>
  <si>
    <t>ΔΕ ΓΡΑΒΙΑΣ</t>
  </si>
  <si>
    <t>ΔΕ ΔΕΛΦΩΝ</t>
  </si>
  <si>
    <t>ΔΕ ΔΕΣΦΙΝΑΣ</t>
  </si>
  <si>
    <t>ΔΕ ΙΤΕΑΣ</t>
  </si>
  <si>
    <t>ΔΕ ΚΑΛΛΙΕΩΝ</t>
  </si>
  <si>
    <t>ΔΕ ΠΑΡΝΑΣΣΟΥ</t>
  </si>
  <si>
    <t>ΔΕ ΕΥΠΑΛΙΟΥ</t>
  </si>
  <si>
    <t>ΔΕ ΒΑΡΔΟΥΣΙΩΝ</t>
  </si>
  <si>
    <t>ΔΕ ΛΙΔΩΡΙΚΙΟΥ</t>
  </si>
  <si>
    <t>ΔΕ ΤΟΛΟΦΩΝΟΣ</t>
  </si>
  <si>
    <t>ΔΕ ΚΕΡΚΥΡΑΙΩΝ</t>
  </si>
  <si>
    <t>ΔΕ ΑΧΙΛΛΕΙΩΝ</t>
  </si>
  <si>
    <t>ΔΕ ΕΡΕΙΚΟΥΣΣΗΣ</t>
  </si>
  <si>
    <t>ΔΕ ΕΣΠΕΡΙΩΝ</t>
  </si>
  <si>
    <t>ΔΕ ΘΙΝΑΛΙΟΥ</t>
  </si>
  <si>
    <t>ΔΕ ΚΑΣΣΩΠΑΙΩΝ</t>
  </si>
  <si>
    <t>ΔΕ ΚΟΡΙΣΣΙΩΝ</t>
  </si>
  <si>
    <t>ΔΕ ΛΕΥΚΙΜΜΑΙΩΝ</t>
  </si>
  <si>
    <t>ΔΕ ΜΕΛΙΤΕΙΕΩΝ</t>
  </si>
  <si>
    <t>ΔΕ ΠΑΛΑΙΟΚΑΣΤΡΙΤΩΝ</t>
  </si>
  <si>
    <t>ΔΕ ΠΑΡΕΛΙΩΝ</t>
  </si>
  <si>
    <t>ΔΕ ΦΑΙΑΚΩΝ</t>
  </si>
  <si>
    <t>ΔΕ ΖΑΚΥΝΘΙΩΝ</t>
  </si>
  <si>
    <t>ΔΕ ΑΛΥΚΩΝ</t>
  </si>
  <si>
    <t>ΔΕ ΑΡΚΑΔΙΩΝ</t>
  </si>
  <si>
    <t>ΔΕ ΑΡΤΕΜΙΣΙΩΝ</t>
  </si>
  <si>
    <t>ΔΕ ΕΛΑΤΙΩΝ</t>
  </si>
  <si>
    <t>ΔΕ ΛΑΓΑΝΑ</t>
  </si>
  <si>
    <t>ΔΕ ΑΡΓΟΣΤΟΛΙΟΥ</t>
  </si>
  <si>
    <t>ΔΕ ΕΛΕΙΟΥ - ΠΡΟΝΩΝ</t>
  </si>
  <si>
    <t>ΔΕ ΕΡΙΣΟΥ</t>
  </si>
  <si>
    <t>ΔΕ ΛΕΙΒΑΘΟΥΣ</t>
  </si>
  <si>
    <t>ΔΕ ΟΜΑΛΩΝ</t>
  </si>
  <si>
    <t>ΔΕ ΠΑΛΙΚΗΣ</t>
  </si>
  <si>
    <t>ΔΕ ΠΥΛΑΡΕΩΝ</t>
  </si>
  <si>
    <t>ΔΕ ΣΑΜΗΣ</t>
  </si>
  <si>
    <t>ΔΕ ΛΕΥΚΑΔΟΣ</t>
  </si>
  <si>
    <t>ΔΕ ΑΠΟΛΛΩΝΙΩΝ</t>
  </si>
  <si>
    <t>ΔΕ ΕΛΛΟΜΕΝΟΥ</t>
  </si>
  <si>
    <t>ΔΕ ΣΦΑΚΙΩΤΩΝ</t>
  </si>
  <si>
    <t>ΔΕ ΠΑΤΡΕΩΝ</t>
  </si>
  <si>
    <t>ΔΕ ΒΡΑΧΝΑΙΙΚΩΝ</t>
  </si>
  <si>
    <t>ΔΕ ΜΕΣΣΑΤΙΔΟΣ</t>
  </si>
  <si>
    <t>ΔΕ ΡΙΟΥ</t>
  </si>
  <si>
    <t>ΔΕ ΑΙΓΙΟΥ</t>
  </si>
  <si>
    <t>ΔΕ ΑΙΓΕΙΡΑΣ</t>
  </si>
  <si>
    <t>ΔΕ ΑΚΡΑΤΑΣ</t>
  </si>
  <si>
    <t>ΔΕ ΔΙΑΚΟΠΤΟΥ</t>
  </si>
  <si>
    <t>ΔΕ ΕΡΙΝΕΟΥ</t>
  </si>
  <si>
    <t>ΔΕ ΣΥΜΠΟΛΙΤΕΙΑΣ</t>
  </si>
  <si>
    <t>ΔΕ ΔΥΜΗΣ</t>
  </si>
  <si>
    <t>ΔΕ ΛΑΡΙΣΣΟΥ (ΛΑΡΙΣΟΥ)</t>
  </si>
  <si>
    <t>ΔΕ ΜΟΒΡΗΣ</t>
  </si>
  <si>
    <t>ΔΕ ΩΛΕΝΙΑΣ</t>
  </si>
  <si>
    <t>ΔΕ ΚΑΛΕΝΤΖΙΟΥ</t>
  </si>
  <si>
    <t>ΔΕ ΤΡΙΤΑΙΑΣ</t>
  </si>
  <si>
    <t>ΔΕ ΚΑΛΑΒΡΥΤΩΝ</t>
  </si>
  <si>
    <t>ΔΕ ΑΡΟΑΝΙΑΣ</t>
  </si>
  <si>
    <t>ΔΕ ΚΛΕΙΤΟΡΟΣ (ΚΛΕΙΤΟΡΙΑΣ)</t>
  </si>
  <si>
    <t>ΔΕ ΠΑΪΩΝ</t>
  </si>
  <si>
    <t>ΔΕ ΙΕΡΑΣ ΠΟΛΗΣ ΜΕΣΟΛΟΓΓΙΟΥ</t>
  </si>
  <si>
    <t>ΔΕ ΑΙΤΩΛΙΚΟΥ</t>
  </si>
  <si>
    <t>ΔΕ ΟΙΝΙΑΔΩΝ</t>
  </si>
  <si>
    <t>ΔΕ ΑΝΑΚΤΟΡΙΟΥ</t>
  </si>
  <si>
    <t>ΔΕ ΜΕΔΕΩΝΟΣ</t>
  </si>
  <si>
    <t>ΔΕ ΠΑΛΑΙΡΟΥ</t>
  </si>
  <si>
    <t>ΔΕ ΑΓΡΙΝΙΟΥ</t>
  </si>
  <si>
    <t>ΔΕ ΑΓΓΕΛΟΚΑΣΤΡΟΥ</t>
  </si>
  <si>
    <t>ΔΕ ΑΡΑΚΥΝΘΟΥ</t>
  </si>
  <si>
    <t>ΔΕ ΘΕΣΤΙΕΩΝ</t>
  </si>
  <si>
    <t>ΔΕ ΜΑΚΡΥΝΕΙΑΣ</t>
  </si>
  <si>
    <t>ΔΕ ΠΑΝΑΙΤΩΛΙΚΟΥ</t>
  </si>
  <si>
    <t>ΔΕ ΠΑΡΑΒΟΛΑΣ</t>
  </si>
  <si>
    <t>ΔΕ ΠΑΡΑΚΑΜΠΥΛΙΩΝ</t>
  </si>
  <si>
    <t>ΔΕ ΣΤΡΑΤΟΥ</t>
  </si>
  <si>
    <t>ΔΕ ΑΜΦΙΛΟΧΙΑΣ</t>
  </si>
  <si>
    <t>ΔΕ ΙΝΑΧΟΥ</t>
  </si>
  <si>
    <t>ΔΕ ΜΕΝΙΔΙΟΥ</t>
  </si>
  <si>
    <t>ΔΕ ΝΑΥΠΑΚΤΟΥ</t>
  </si>
  <si>
    <t>ΔΕ ΑΝΤΙΡΡΙΟΥ</t>
  </si>
  <si>
    <t>ΔΕ ΑΠΟΔΟΤΙΑΣ</t>
  </si>
  <si>
    <t>ΔΕ ΠΛΑΤΑΝΟΥ</t>
  </si>
  <si>
    <t>ΔΕ ΠΥΛΛΗΝΗΣ</t>
  </si>
  <si>
    <t>ΔΕ ΧΑΛΚΕΙΑΣ</t>
  </si>
  <si>
    <t>ΔΕ ΑΣΤΑΚΟΥ</t>
  </si>
  <si>
    <t>ΔΕ ΑΛΥΖΙΑΣ</t>
  </si>
  <si>
    <t>ΔΕ ΦΥΤΕΙΩΝ</t>
  </si>
  <si>
    <t>ΔΕ ΠΥΡΓΟΥ</t>
  </si>
  <si>
    <t>ΔΕ ΒΩΛΑΚΟΣ</t>
  </si>
  <si>
    <t>ΔΕ ΙΑΡΔΑΝΟΥ</t>
  </si>
  <si>
    <t>ΔΕ_471710401_ΓΟΡΤΥΝΑΣ</t>
  </si>
  <si>
    <t>ΔΕ_471710402_ΑΓΙΑΣ_ΒΑΡΒΑΡΑΣ</t>
  </si>
  <si>
    <t>ΔΕ_471710403_ΚΟΦΙΝΑ</t>
  </si>
  <si>
    <t>ΔΕ_471710404_ΡΟΥΒΑ</t>
  </si>
  <si>
    <t>ΔΕ_471710501_ΓΑΖΙΟΥ</t>
  </si>
  <si>
    <t>ΔΕ_471710502_ΚΡΟΥΣΩΝΑ</t>
  </si>
  <si>
    <t>ΔΕ_471710503_ΤΥΛΙΣΟΥ</t>
  </si>
  <si>
    <t>ΔΕ_471710601_ΚΑΣΤΕΛΛΙΟΥ</t>
  </si>
  <si>
    <t>ΔΕ_471710602_ΑΡΚΑΛΟΧΩΡΙΟΥ</t>
  </si>
  <si>
    <t>ΔΕ_471710603_ΘΡΑΨΑΝΟΥ</t>
  </si>
  <si>
    <t>ΔΕ_471710701_ΜΟΙΡΩΝ</t>
  </si>
  <si>
    <t>471710702</t>
  </si>
  <si>
    <t>471710703</t>
  </si>
  <si>
    <t>471710801</t>
  </si>
  <si>
    <t>471710802</t>
  </si>
  <si>
    <t>471710803</t>
  </si>
  <si>
    <t>471710804</t>
  </si>
  <si>
    <t>471720101</t>
  </si>
  <si>
    <t>471720102</t>
  </si>
  <si>
    <t>471720103</t>
  </si>
  <si>
    <t>471720201</t>
  </si>
  <si>
    <t>471720202</t>
  </si>
  <si>
    <t>471720401</t>
  </si>
  <si>
    <t>471720402</t>
  </si>
  <si>
    <t>471720403</t>
  </si>
  <si>
    <t>471730101</t>
  </si>
  <si>
    <t>471730102</t>
  </si>
  <si>
    <t>471730103</t>
  </si>
  <si>
    <t>471730104</t>
  </si>
  <si>
    <t>471730201</t>
  </si>
  <si>
    <t>471730202</t>
  </si>
  <si>
    <t>471730301</t>
  </si>
  <si>
    <t>471730302</t>
  </si>
  <si>
    <t>ΔΕ ΩΛΕΝΗΣ</t>
  </si>
  <si>
    <t>ΔΕ_232300103_ΚΤΗΜΕΝΙΩΝ</t>
  </si>
  <si>
    <t>Δ_2323101_ΔΕΛΦΩΝ</t>
  </si>
  <si>
    <t>Δ_2323102_ΔΩΡΙΔΟΣ</t>
  </si>
  <si>
    <t>ΔΕ_232310101_ΑΜΦΙΣΣΗΣ</t>
  </si>
  <si>
    <t>ΔΕ_232310201_ΕΥΠΑΛΙΟΥ</t>
  </si>
  <si>
    <t>ΔΕ_232310102_ΓΑΛΑΞΙΔΙΟΥ</t>
  </si>
  <si>
    <t>ΔΕ_232310202_ΒΑΡΔΟΥΣΙΩΝ</t>
  </si>
  <si>
    <t>ΔΕ_232310103_ΓΡΑΒΙΑΣ</t>
  </si>
  <si>
    <t>ΔΕ_232310203_ΛΙΔΩΡΙΚΙΟΥ</t>
  </si>
  <si>
    <t>ΔΕ_232310104_ΔΕΛΦΩΝ</t>
  </si>
  <si>
    <t>ΔΕ_232310204_ΤΟΛΟΦΩΝΟΣ</t>
  </si>
  <si>
    <t>ΔΕ_232310105_ΔΕΣΦΙΝΑΣ</t>
  </si>
  <si>
    <t>ΔΕ_232310106_ΙΤΕΑΣ</t>
  </si>
  <si>
    <t>ΔΕ_232310107_ΚΑΛΛΙΕΩΝ</t>
  </si>
  <si>
    <t>ΔΕ_232310108_ΠΑΡΝΑΣΣΟΥ</t>
  </si>
  <si>
    <t>ΠΕ_35145_ΚΕΝΤΡΙΚΟΥ_ΤΟΜΕΑ_ΑΘΗΝΩΝ</t>
  </si>
  <si>
    <t>ΠΕ_35146_ΒΟΡΕΙΟΥ_ΤΟΜΕΑ_ΑΘΗΝΩΝ</t>
  </si>
  <si>
    <t>ΠΕ_35147_ΔΥΤΙΚΟΥ_ΤΟΜΕΑ_ΑΘΗΝΩΝ</t>
  </si>
  <si>
    <t>ΠΕΤ_11101_ΡΟΔΟΠΗΣ</t>
  </si>
  <si>
    <t>ΠΕΤ_11102_ΔΡΑΜΑΣ</t>
  </si>
  <si>
    <t>ΠΕΤ_11103_ΕΒΡΟΥ</t>
  </si>
  <si>
    <t>ΠΕΤ_11104_ΘΑΣΟΥ</t>
  </si>
  <si>
    <t>ΠΕΤ_11105_ΚΑΒΑΛΑΣ</t>
  </si>
  <si>
    <t>ΠΕΤ_11106_ΞΑΝΘΗΣ</t>
  </si>
  <si>
    <t>ΠΤ_112_ΚΕΝΤΡΙΚΗΣ_ΜΑΚΕΔΟΝΙΑΣ</t>
  </si>
  <si>
    <t>ΤΟΕΒ_ΙΑΣΜΟΥ_ Η_ΔΗΜΗΤΡΑ</t>
  </si>
  <si>
    <t>ΤΟΕΒ_ΑΛΙΣΤΡΑΤΗΣ</t>
  </si>
  <si>
    <t>ΤΟΕΒ_ΒΟΡ_ΠΕΡΙΟΧΗΣ_ΑΡΔΑ</t>
  </si>
  <si>
    <t>ΤΟΕΒ_ΠΙΕΡΙΑΣ_ΚΟΙΛΑΔΟΣ</t>
  </si>
  <si>
    <t>ΤΟΕΒ_ΘΑΛΑΣΣΙΑ_ΚΡΕΜΑΣΤΗ</t>
  </si>
  <si>
    <t>ΠΤ_121_ΔΥΤΙΚΗΣ_ΜΑΚΕΔΟΝΙΑΣ</t>
  </si>
  <si>
    <t>ΤΟΕΒ_ΒΟΙΡΑΝΗΣ</t>
  </si>
  <si>
    <t>ΤΟΕΒ_ΝΟΤ_ΠΕΡΙΟΧΗΣ_ΑΡΔΑ</t>
  </si>
  <si>
    <t>ΤΟΕΒ_ΧΡΥΣΟΥΠΟΛΗΣ</t>
  </si>
  <si>
    <t>ΠΤ_122_ΗΠΕΙΡΟΥ</t>
  </si>
  <si>
    <t>ΤΟΕΒ_Κ_ΑΓΡΟΥ_ΦΩΤΟΛΙΒΟΥΣ</t>
  </si>
  <si>
    <t>ΤΟΕΒ_ΝΕΟΧΩΡΙΟΥ_ΒΑΛΤΟΥ_ΣΤΕΡΝΑΣ</t>
  </si>
  <si>
    <t>ΤΟΕΒ_ΧΡΥΣΟΧΩΡΙΟΥ</t>
  </si>
  <si>
    <t>ΠΤ_231_ΘΕΣΣΑΛΙΑΣ</t>
  </si>
  <si>
    <t>ΤΟΕΒ_ΚΟΥΔΟΥΝΙΩΝ_ΚΑΙ_ΝΟΤΙΟΥ_ΔΡΑΜΑΣ</t>
  </si>
  <si>
    <t>ΤΟΕΒ_ΩΟΕΙΔΟΥΣ</t>
  </si>
  <si>
    <t>ΤΟΕΒ_ΦΙΛΙΠΠΩΝ</t>
  </si>
  <si>
    <t>ΠΤ_241_ΙΟΝΙΩΝ_ΝΗΣΩΝ</t>
  </si>
  <si>
    <t>ΤΟΕΒ_Ν_ΑΜΙΣΟΥ</t>
  </si>
  <si>
    <t>ΤΟΕΒ_ΕΡΥΘΡΟΠΟΤΑΜΟΥ</t>
  </si>
  <si>
    <t>ΠΤ_242_ΔΥΤΙΚΗΣ_ΕΛΛΑΔΑΣ</t>
  </si>
  <si>
    <t>ΤΟΕΒ_ΡΕΜΒΗΣ</t>
  </si>
  <si>
    <t>ΤΟΕΒ_ΔΙΔΥΜΟΤΕΙΧΟΥ</t>
  </si>
  <si>
    <t>ΠΤ_232_ΣΤΕΡΕΑΣ_ΕΛΛΑΔΑΣ</t>
  </si>
  <si>
    <t>ΤΟΕΒ_ΣΙΤΑΓΡΩΝ_ΜΥΛΟΠΟΤΑΜΟΥ</t>
  </si>
  <si>
    <t>ΤΟΕΒ_ΛΑΒΑΡΩΝ</t>
  </si>
  <si>
    <t>ΠΤ_351_ΑΤΤΙΚΗΣ</t>
  </si>
  <si>
    <t>ΤΟΕΒ_ΠΡΟΣΟΤΣΑΝΗΣ</t>
  </si>
  <si>
    <t>ΤΟΕΒ_ΣΟΥΦΛΙΟΥ</t>
  </si>
  <si>
    <t>ΠΤ_243_ΠΕΛΟΠΟΝΝΗΣΟΥ</t>
  </si>
  <si>
    <t>ΤΟΕΒ_ΛΕΚΑΝΟΠΕΔΙΟΥ_Κ_ΝΕΥΡΟΚΟΠΙΟΥ</t>
  </si>
  <si>
    <t>ΤΟΕΒ_ΚΟΡΝΟΦΩΛΙΑΣ</t>
  </si>
  <si>
    <t>ΠΤ_461_ΒΟΡΕΙΟΥ_ΑΙΓΑΙΟΥ</t>
  </si>
  <si>
    <t>ΤΟΕΒ_ΑΝΘΟΧΩΡΙΟΥ</t>
  </si>
  <si>
    <t>ΤΟΕΒ_ΛΑΓΥΝΩΝ</t>
  </si>
  <si>
    <t>ΠΤ_462_ΝΟΤΙΟΥ_ΑΙΓΑΙΟΥ</t>
  </si>
  <si>
    <t>ΤΟΕΒ_ΤΥΧΕΡΟΥ</t>
  </si>
  <si>
    <t>ΠΤ_471_ΚΡΗΤΗΣ</t>
  </si>
  <si>
    <t>ΤΟΕΒ_ΠΕΤΑΛΟΥ</t>
  </si>
  <si>
    <t>ΤΟΕΒ_ΦΕΡΩΝ_ΠΕΠΛΟΥ</t>
  </si>
  <si>
    <t>ΤΟΕΒ_ΜΑΚΡΗΣ</t>
  </si>
  <si>
    <t>ΤΟΕΒ_ΛΥΚΟΦΗΣ</t>
  </si>
  <si>
    <t>ΠΕΤ_11207_ΘΕΣΣΑΛΟΝΙΚΗΣ</t>
  </si>
  <si>
    <t>ΠΕΤ_11208_ΗΜΑΘΙΑΣ</t>
  </si>
  <si>
    <t>ΠΕΤ_11209_ΚΙΛΚΙΣ</t>
  </si>
  <si>
    <t>ΠΕΤ_11210_ΠΕΛΛΑΣ</t>
  </si>
  <si>
    <t>ΠΕΤ_11211_ΠΙΕΡΙΑΣ</t>
  </si>
  <si>
    <t>ΠΕΤ_11212_ΣΕΡΡΩΝ</t>
  </si>
  <si>
    <t>ΠΕΤ_11213_ΧΑΛΚΙΔΙΚΗΣ</t>
  </si>
  <si>
    <t>ΤΟΕΒ_ΑΓΙΟΥ_ΑΘΑΝΑΣΙΟΥ</t>
  </si>
  <si>
    <t>ΤΟΕΒ_ΑΛΕΞΑΝΔΡΕΙΑ</t>
  </si>
  <si>
    <t>ΤΟΕΒ_ΑΞΙΟΥΠΟΛΗΣ</t>
  </si>
  <si>
    <t>ΤΟΕΒ_ΕΔΕΣΣΑΙΟΥ</t>
  </si>
  <si>
    <t>ΤΟΕΒ_ΚΟΛΙΝΔΡΟΥ</t>
  </si>
  <si>
    <t>Εποπτεύων Δήμος</t>
  </si>
  <si>
    <t>ΔΕ ΠΑΛΙΑΝΗΣ</t>
  </si>
  <si>
    <t>ΔΕ ΤΕΜΕΝΟΥΣ</t>
  </si>
  <si>
    <t>ΔΕ ΝΙΚΟΥ ΚΑΖΑΝΤΖΑΚΗ</t>
  </si>
  <si>
    <t>ΔΕ ΑΡΧΑΝΩΝ</t>
  </si>
  <si>
    <t>ΔΕ ΑΣΤΕΡΟΥΣΙΩΝ</t>
  </si>
  <si>
    <t>ΔΕ ΓΟΡΤΥΝΑΣ</t>
  </si>
  <si>
    <t>ΔΕ ΑΓΙΑΣ ΒΑΡΒΑΡΑΣ</t>
  </si>
  <si>
    <t>ΔΕ ΚΟΦΙΝΑ</t>
  </si>
  <si>
    <t>ΔΕ ΡΟΥΒΑ</t>
  </si>
  <si>
    <t>ΔΕ ΓΑΖΙΟΥ</t>
  </si>
  <si>
    <t>ΔΕ ΚΡΟΥΣΩΝΑ</t>
  </si>
  <si>
    <t>ΔΕ ΤΥΛΙΣΟΥ</t>
  </si>
  <si>
    <t>ΔΕ ΚΑΣΤΕΛΛΙΟΥ</t>
  </si>
  <si>
    <t>ΔΕ ΑΡΚΑΛΟΧΩΡΙΟΥ</t>
  </si>
  <si>
    <t>ΔΕ ΘΡΑΨΑΝΟΥ</t>
  </si>
  <si>
    <t>ΔΕ ΜΟΙΡΩΝ</t>
  </si>
  <si>
    <t>ΔΕ ΖΑΡΟΥ</t>
  </si>
  <si>
    <t>ΔΕ ΤΥΜΠΑΚΙΟΥ</t>
  </si>
  <si>
    <t>ΔΕ ΓΟΥΒΩΝ</t>
  </si>
  <si>
    <t>ΔΕ ΕΠΙΣΚΟΠΗΣ</t>
  </si>
  <si>
    <t>ΔΕ ΜΑΛΙΩΝ</t>
  </si>
  <si>
    <t>ΔΕ ΧΕΡΣΟΝΗΣΟΥ</t>
  </si>
  <si>
    <t>ΔΕ ΑΓΙΟΥ ΝΙΚΟΛΑΟΥ</t>
  </si>
  <si>
    <t>ΔΕ ΒΡΑΧΑΣΙΟΥ</t>
  </si>
  <si>
    <t>ΔΕ ΙΕΡΑΠΕΤΡΑΣ</t>
  </si>
  <si>
    <t>ΔΕ ΜΑΚΡΥ ΓΙΑΛΟΥ</t>
  </si>
  <si>
    <t>ΔΕ ΣΗΤΕΙΑΣ</t>
  </si>
  <si>
    <t>ΔΕ ΙΤΑΝΟΥ</t>
  </si>
  <si>
    <t>ΔΕ ΛΕΥΚΗΣ</t>
  </si>
  <si>
    <t>ΔΕ ΡΕΘΥΜΝΗΣ</t>
  </si>
  <si>
    <t>ΔΕ ΑΡΚΑΔΙΟΥ</t>
  </si>
  <si>
    <t>ΔΕ ΛΑΠΠΑΙΩΝ</t>
  </si>
  <si>
    <t>ΔΕ ΝΙΚΗΦΟΡΟΥ ΦΩΚΑ</t>
  </si>
  <si>
    <t>ΔΕ ΛΑΜΠΗΣ</t>
  </si>
  <si>
    <t>ΔΕ ΦΟΙΝΙΚΑ</t>
  </si>
  <si>
    <t>ΔΕ ΣΙΒΡΙΤΟΥ</t>
  </si>
  <si>
    <t>ΔΕ_112070502_ΕΠΑΝΟΜΗΣ</t>
  </si>
  <si>
    <t>ΔΕ_112070602_ΒΑΣΙΛΙΚΩΝ</t>
  </si>
  <si>
    <t>ΔΕ_112070802_ΕΛΕΥΘΕΡΙΟΥ-ΚΟΡΔΕΛΙΟΥ</t>
  </si>
  <si>
    <t>ΔΕ_112070902_ΑΣΣΗΡΟΥ</t>
  </si>
  <si>
    <t>ΔΕ_112071102_ΕΥΚΑΡΠΙΑΣ</t>
  </si>
  <si>
    <t>ΔΕ_112071202_ΠΥΛΑΙΑΣ</t>
  </si>
  <si>
    <t>ΔΕ_112070303_ΑΠΟΛΛΩΝΙΑΣ</t>
  </si>
  <si>
    <t>ΔΕ_112070403_ΧΑΛΑΣΤΡΑΣ</t>
  </si>
  <si>
    <t>ΔΕ_112070503_ΜΗΧΑΝΙΩΝΑΣ</t>
  </si>
  <si>
    <t>ΔΕ_112070603_ΜΙΚΡΑΣ</t>
  </si>
  <si>
    <t>ΔΕ_112070903_ΒΕΡΤΙΣΚΟΥ</t>
  </si>
  <si>
    <t>ΔΕ_112071003_ΝΕΑΠΟΛΕΩΣ</t>
  </si>
  <si>
    <t>ΔΕ_112071103_ΠΟΛΙΧΝΗΣ</t>
  </si>
  <si>
    <t>ΔΕ_112071203_ΧΟΡΤΙΑΤΗ</t>
  </si>
  <si>
    <t>ΔΕ_112071303_ΧΑΛΚΗΔΟΝΟΣ</t>
  </si>
  <si>
    <t>ΔΕ_112070304_ΑΡΕΘΟΥΣΑΣ</t>
  </si>
  <si>
    <t>ΔΕ_112070904_ΚΑΛΛΙΝΔΟΙΩΝ</t>
  </si>
  <si>
    <t>ΔΕ_112071004_ΠΕΥΚΩΝ</t>
  </si>
  <si>
    <t>ΔΕ_112070305_ΕΓΝΑΤΙΑΣ</t>
  </si>
  <si>
    <t>ΔΕ_112070905_ΚΟΡΩΝΕΙΑΣ</t>
  </si>
  <si>
    <t>ΔΕ_112070306_ΜΑΔΥΤΟΥ</t>
  </si>
  <si>
    <t>ΔΕ_112070906_ΛΑΧΑΝΑ</t>
  </si>
  <si>
    <t>ΔΕ_112070907_ΣΟΧΟΥ</t>
  </si>
  <si>
    <t>Δ_1120801_ΒΕΡΟΙΑΣ</t>
  </si>
  <si>
    <t>Δ_1120802_ΑΛΕΞΑΝΔΡΕΙΑΣ</t>
  </si>
  <si>
    <t>Δ_1120803_ΝΑΟΥΣΑΣ</t>
  </si>
  <si>
    <t>ΔΕ_112080101_ΒΕΡΟΙΑΣ</t>
  </si>
  <si>
    <t>ΔΕ_112080301_ΝΑΟΥΣΑΣ</t>
  </si>
  <si>
    <t>ΔΕ_112080102_ΑΠΟΣΤΟΛΟΥ_ΠΑΥΛΟΥ</t>
  </si>
  <si>
    <t>ΔΕ_112080103_ΒΕΡΓΙΝΑΣ</t>
  </si>
  <si>
    <t>ΔΕ_112080201_ΑΛΕΞΑΝΔΡΕΙΑΣ</t>
  </si>
  <si>
    <t>ΔΕ_112080202_ΑΝΤΙΓΟΝΙΔΩΝ</t>
  </si>
  <si>
    <t>ΔΕ_112080203_ΜΕΛΙΚΗΣ</t>
  </si>
  <si>
    <t>ΔΕ_112080204_ΠΛΑΤΕΟΣ</t>
  </si>
  <si>
    <t>ΔΕ_112080302_ΑΝΘΕΜΙΩΝ</t>
  </si>
  <si>
    <t>ΔΕ_112080303_ΕΙΡΗΝΟΥΠΟΛΗΣ</t>
  </si>
  <si>
    <t>ΔΕ_112080104_ΔΟΒΡΑ</t>
  </si>
  <si>
    <t>ΔΕ_112080105_ΜΑΚΕΔΟΝΙΔΟΣ</t>
  </si>
  <si>
    <t>Δ_1120901_ΚΙΛΚΙΣ</t>
  </si>
  <si>
    <t>Δ_1120902_ΠΑΙΟΝΙΑΣ</t>
  </si>
  <si>
    <t>ΔΕ_112090101_ΚΙΛΚΙΣ</t>
  </si>
  <si>
    <t>ΔΕ_112090201_ΠΟΛΥΚΑΣΤΡΟΥ</t>
  </si>
  <si>
    <t>ΔΕ_112090102_ΓΑΛΛΙΚΟΥ</t>
  </si>
  <si>
    <t>ΔΕ_112090202_ΑΞΙΟΥΠΟΛΗΣ</t>
  </si>
  <si>
    <t>ΔΕ_112090103_ΔΟΙΡΑΝΗΣ</t>
  </si>
  <si>
    <t>ΔΕ_112090204_ΕΥΡΩΠΟΥ</t>
  </si>
  <si>
    <t>ΔΕ_112090104_ΚΡΟΥΣΣΩΝ</t>
  </si>
  <si>
    <t>ΔΕ_112090105_ΜΟΥΡΙΩΝ</t>
  </si>
  <si>
    <t>ΔΕ_112090106_ΠΙΚΡΟΛΙΜΝΗΣ</t>
  </si>
  <si>
    <t>ΔΕ_112090107_ΧΕΡΣΟΥ</t>
  </si>
  <si>
    <t>Δ_1121001_ΕΔΕΣΣΑΣ</t>
  </si>
  <si>
    <t>Δ_1121002_ΑΛΜΩΠΙΑΣ</t>
  </si>
  <si>
    <t>Δ_1121003_ΠΕΛΛΑΣ</t>
  </si>
  <si>
    <t>Δ_1121004_ΣΚΥΔΡΑΣ</t>
  </si>
  <si>
    <t>ΔΕ_112100101_ΕΔΕΣΣΑΣ</t>
  </si>
  <si>
    <t>ΔΕ_112100201_ΑΡΙΔΑΙΑΣ</t>
  </si>
  <si>
    <t>ΔΕ_112100301_ΓΙΑΝΝΙΤΣΩΝ</t>
  </si>
  <si>
    <t>ΔΕ_112100401_ΣΚΥΔΡΑΣ</t>
  </si>
  <si>
    <t>ΔΕ_112100102_ΒΕΓΟΡΙΤΙΔΑΣ</t>
  </si>
  <si>
    <t>ΔΕ_112100202_ΕΞΑΠΛΑΤΑΝΟΥ</t>
  </si>
  <si>
    <t>ΔΕ_112100302_ΚΡΥΑΣ_ΒΡΥΣΗΣ</t>
  </si>
  <si>
    <t>ΔΕ_112100402_ΜΕΝΗΙΔΟΣ</t>
  </si>
  <si>
    <t>ΔΕ_112100303_ΚΥΡΡΟΥ</t>
  </si>
  <si>
    <t>ΔΕ_112100304_ΜΕΓΑΛΟΥ_ΑΛΕΞΑΝΔΡΟΥ</t>
  </si>
  <si>
    <t>ΔΕ_112100305_ΠΕΛΛΑΣ</t>
  </si>
  <si>
    <t>Δ_1121101_ΚΑΤΕΡΙΝΗΣ</t>
  </si>
  <si>
    <t>Δ_1121102_ΔΙΟΥ-ΟΛΥΜΠΟΥ</t>
  </si>
  <si>
    <t>Δ_1121103_ΠΥΔΝΑΣ-ΚΟΛΙΝΔΡΟΥ</t>
  </si>
  <si>
    <t>ΔΕ_112110101_ΚΑΤΕΡΙΝΗΣ</t>
  </si>
  <si>
    <t>ΔΕ_112110201_ΛΙΤΟΧΩΡΟΥ</t>
  </si>
  <si>
    <t>ΔΕ_112110301_ΑΙΓΙΝΙΟΥ</t>
  </si>
  <si>
    <t>ΔΕ_112110102_ΕΛΑΦΙΝΑΣ</t>
  </si>
  <si>
    <t>ΔΕ_112110202_ΑΝΑΤΟΛΙΚΟΥ_ΟΛΥΜΠΟΥ</t>
  </si>
  <si>
    <t>ΔΕ_112110302_ΚΟΛΙΝΔΡΟΥ</t>
  </si>
  <si>
    <t>ΔΕ_112110103_ΚΟΡΙΝΟΥ</t>
  </si>
  <si>
    <t>ΔΕ_112110203_ΔΙΟΥ</t>
  </si>
  <si>
    <t>ΔΕ_112110303_ΜΕΘΩΝΗΣ</t>
  </si>
  <si>
    <t>ΔΕ ΣΑΡΑΝΤΑΠΟΡΟΥ</t>
  </si>
  <si>
    <t>ΔΕ_471740401_ΠΕΛΕΚΑΝΟΥ</t>
  </si>
  <si>
    <t>ΔΕ_471740402_ΑΝΑΤΟΛΙΚΟΥ_ΣΕΛΙΝΟΥ</t>
  </si>
  <si>
    <t>ΔΕ_471740403_ΚΑΝΤΑΝΟΥ</t>
  </si>
  <si>
    <t>ΔΕ_471740501_ΚΙΣΣΑΜΟΥ</t>
  </si>
  <si>
    <t>ΔΕ_471740502_ΙΝΑΧΩΡΙΟΥ</t>
  </si>
  <si>
    <t>ΔΕ_471740503_ΜΥΘΗΜΝΗΣ</t>
  </si>
  <si>
    <t>ΔΕ_471740601_ΠΛΑΤΑΝΙΑ</t>
  </si>
  <si>
    <t>ΔΕ_471740602_ΒΟΥΚΟΛΙΩΝ</t>
  </si>
  <si>
    <t>ΔΕ_471740603_ΚΟΛΥΜΒΑΡΙΟΥ</t>
  </si>
  <si>
    <t>ΔΕ_471740604_ΜΟΥΣΟΥΡΩΝ</t>
  </si>
  <si>
    <t>Δ_4626701_ΑΜΟΡΓΟΥ</t>
  </si>
  <si>
    <t>Δ_4626702_ΝΑΞΟΥ_ΚΑΙ_ΜΙΚΡΩΝ_ΚΥΚΛΑΔΩΝ</t>
  </si>
  <si>
    <t>Ολες_οι_Δημοτικές_Ενότητες</t>
  </si>
  <si>
    <t>ΔΕ ΖΑΡΑΚΑ</t>
  </si>
  <si>
    <t>ΔΕ ΜΟΝΕΜΒΑΣΙΑΣ</t>
  </si>
  <si>
    <t>ΔΕ ΚΑΛΑΜΑΤΑΣ</t>
  </si>
  <si>
    <t>ΔΕ ΑΡΙΟΣ</t>
  </si>
  <si>
    <t>ΔΕ ΑΡΦΑΡΩΝ</t>
  </si>
  <si>
    <t>ΔΕ ΘΟΥΡΙΑΣ</t>
  </si>
  <si>
    <t>Δ_2434206_ΣΙΚΥΩΝΙΩΝ</t>
  </si>
  <si>
    <t>ΔΕ_243420101_ΚΟΡΙΝΘΙΩΝ</t>
  </si>
  <si>
    <t>ΔΕ_243420201_ΒΟΧΑΣ</t>
  </si>
  <si>
    <t>ΔΕ_243420301_ΛΟΥΤΡΑΚΙΟΥ-ΠΕΡΑΧΩΡΑΣ</t>
  </si>
  <si>
    <t>ΔΕ_243420501_ΞΥΛΟΚΑΣΤΡΟΥ</t>
  </si>
  <si>
    <t>ΔΕ_243420601_ΣΙΚΥΩΝΙΩΝ</t>
  </si>
  <si>
    <t>ΔΕ_243420102_ΑΣΣΟΥ-ΛΕΧΑΙΟΥ</t>
  </si>
  <si>
    <t>ΔΕ_243420202_ΒΕΛΟΥ</t>
  </si>
  <si>
    <t>ΔΕ_243420302_ΑΓΙΩΝ_ΘΕΟΔΩΡΩΝ</t>
  </si>
  <si>
    <t>ΔΕ_243420502_ΕΥΡΩΣΤΙΝΗΣ</t>
  </si>
  <si>
    <t>ΔΕ_243420602_ΣΤΥΜΦΑΛΙΑΣ</t>
  </si>
  <si>
    <t>ΔΕ_243420103_ΣΑΡΩΝΙΚΟΥ</t>
  </si>
  <si>
    <t>ΔΕ_243420603_ΦΕΝΕΟΥ</t>
  </si>
  <si>
    <t>ΔΕ_243420104_ΣΟΛΥΓΕΙΑΣ</t>
  </si>
  <si>
    <t>ΔΕ_243420105_ΤΕΝΕΑΣ</t>
  </si>
  <si>
    <t>Δ_2434301_ΣΠΑΡΤΗΣ</t>
  </si>
  <si>
    <t>Δ_2434302_ΑΝΑΤΟΛΙΚΗΣ_ΜΑΝΗΣ</t>
  </si>
  <si>
    <t>Δ_2434303_ΕΛΑΦΟΝΗΣΟΥ</t>
  </si>
  <si>
    <t>Δ_2434304_ΕΥΡΩΤΑ</t>
  </si>
  <si>
    <t>Δ_2434305_ΜΟΝΕΜΒΑΣΙΑΣ</t>
  </si>
  <si>
    <t>ΔΕ_243430101_ΣΠΑΡΤΙΑΤΩΝ</t>
  </si>
  <si>
    <t>ΔΕ_243430201_ΓΥΘΕΙΟΥ</t>
  </si>
  <si>
    <t>ΔΕ_243430401_ΣΚΑΛΑΣ</t>
  </si>
  <si>
    <t>ΔΕ_243430501_ΔΕΜΟΛΑΩΝ</t>
  </si>
  <si>
    <t>ΔΕ_243430102_ΘΕΡΑΠΝΩΝ</t>
  </si>
  <si>
    <t>ΔΕ_243430202_ΑΝΑΤΟΛΙΚΗΣ_ΜΑΝΗΣ</t>
  </si>
  <si>
    <t>ΔΕ_243430402_ΕΛΟΥΣ</t>
  </si>
  <si>
    <t>ΔΕ_243430502_ΑΣΩΠΟΥ</t>
  </si>
  <si>
    <t>ΔΕ_243430103_ΚΑΡΥΩΝ</t>
  </si>
  <si>
    <t>ΔΕ_243430203_ΟΙΤΥΛΟΥ</t>
  </si>
  <si>
    <t>ΔΕ_243430403_ΓΕΡΟΝΘΡΩΝ</t>
  </si>
  <si>
    <t>ΔΕ_243430503_ΒΟΙΩΝ</t>
  </si>
  <si>
    <t>ΔΕ_243430104_ΜΥΣΤΡΑ</t>
  </si>
  <si>
    <t>ΔΕ_243430204_ΣΜΥΝΟΥΣ</t>
  </si>
  <si>
    <t>ΔΕ_243430404_ΚΡΟΚΕΩΝ</t>
  </si>
  <si>
    <t>ΔΕ_243430504_ΖΑΡΑΚΑ</t>
  </si>
  <si>
    <t>ΔΕ_243430105_ΟΙΝΟΥΝΤΟΣ</t>
  </si>
  <si>
    <t>ΔΕ_243430405_ΝΙΑΤΩΝ</t>
  </si>
  <si>
    <t>ΔΕ_243430505_ΜΟΝΕΜΒΑΣΙΑΣ</t>
  </si>
  <si>
    <t>ΔΕ_243430106_ΠΕΛΛΑΝΑΣ</t>
  </si>
  <si>
    <t>ΔΕ_243430107_ΦΑΡΙΔΟΣ</t>
  </si>
  <si>
    <t>ΔΕ_111030503_ΤΥΧΕΡΟΥ</t>
  </si>
  <si>
    <t>ΔΕ_111030304_ΤΡΙΓΩΝΟΥ</t>
  </si>
  <si>
    <t>Δ_1110401_ΘΑΣΟΥ</t>
  </si>
  <si>
    <t>Δ_1110501_ΚΑΒΑΛΑΣ</t>
  </si>
  <si>
    <t>Δ_1110502_ΝΕΣΤΟΥ</t>
  </si>
  <si>
    <t>Δ_1110503_ΠΑΓΓΑΙΟΥ</t>
  </si>
  <si>
    <t>ΔΕ_111050101_ΚΑΒΑΛΑΣ</t>
  </si>
  <si>
    <t>ΔΕ_111050201_ΧΡΥΣΟΥΠΟΛΗΣ</t>
  </si>
  <si>
    <t>Δ_2434101_ΝΑΥΠΛΙΕΩΝ</t>
  </si>
  <si>
    <t>Δ_2434102_ΑΡΓΟΥΣ-ΜΥΚΗΝΩΝ</t>
  </si>
  <si>
    <t>Δ_2434103_ΕΠΙΔΑΥΡΟΥ</t>
  </si>
  <si>
    <t>Δ_2434104_ΕΡΜΙΟΝΙΔΑΣ</t>
  </si>
  <si>
    <t>ΔΕ_243410101_ΝΑΥΠΛΙΕΩΝ</t>
  </si>
  <si>
    <t>ΔΕ_243410102_ΑΣΙΝΗΣ</t>
  </si>
  <si>
    <t>ΔΕ_243410103_ΜΙΔΕΑΣ</t>
  </si>
  <si>
    <t>ΔΕ_243410104_ΝΕΑΣ_ΤΙΡΥΝΘΑΣ</t>
  </si>
  <si>
    <t>ΔΕ_243410201_ΑΡΓΟΥΣ</t>
  </si>
  <si>
    <t>ΔΕ_243410202_ΑΛΕΑΣ</t>
  </si>
  <si>
    <t>ΔΕ_243410203_ΑΧΛΑΔΟΚΑΜΠΟΥ</t>
  </si>
  <si>
    <t>ΔΕ_243410204_ΚΟΥΤΣΟΠΟΔΙΟΥ</t>
  </si>
  <si>
    <t>ΔΕ_243410205_ΛΕΡΝΑΣ</t>
  </si>
  <si>
    <t>ΔΕ_243410206_ΛΥΡΚΕΙΑΣ</t>
  </si>
  <si>
    <t>ΔΕ_243410207_ΜΥΚΗΝΑΙΩΝ</t>
  </si>
  <si>
    <t>ΔΕ_243410208_ΝΕΑΣ_ΚΙΟΥ</t>
  </si>
  <si>
    <t>ΔΕ_243410301_ΑΣΚΛΗΠΙΕΙΟΥ</t>
  </si>
  <si>
    <t>ΔΕ_243410302_ΕΠΙΔΑΥΡΟΥ</t>
  </si>
  <si>
    <t>ΔΕ_243410402_ΕΡΜΙΟΝΗΣ</t>
  </si>
  <si>
    <t>ΔΕ_351491305_ΚΑΠΑΝΔΡΙΤΙΟΥ</t>
  </si>
  <si>
    <t>ΔΕ_351491306_ΜΑΛΑΚΑΣΗΣ</t>
  </si>
  <si>
    <t>ΔΕ_351491301_ΩΡΩΠΙΩΝ</t>
  </si>
  <si>
    <t>ΔΕ_351491307_ΜΑΡΚΟΠΟΥΛΟΥ_ΩΡΩΠΟΥ</t>
  </si>
  <si>
    <t>ΔΕ_351491308_ΠΟΛΥΔΕΝΔΡΙΟΥ</t>
  </si>
  <si>
    <t>ΔΕ_351491309_ΣΥΚΑΜΙΝΟΥ</t>
  </si>
  <si>
    <t>Δ_3515001_ΕΛΕΥΣΙΝΑΣ</t>
  </si>
  <si>
    <t>Δ_3515002_ΑΣΠΡΟΠΥΡΓΟΥ</t>
  </si>
  <si>
    <t>Δ_3515003_ΜΑΝΔΡΑΣ-ΕΙΔΥΛΛΙΑΣ</t>
  </si>
  <si>
    <t>Δ_3515004_ΜΕΓΑΡΕΩΝ</t>
  </si>
  <si>
    <t>Δ_3515005_ΦΥΛΗΣ</t>
  </si>
  <si>
    <t>ΔΕ_351500101_ΕΛΕΥΣΙΝΟΣ</t>
  </si>
  <si>
    <t>ΔΕ_351500301_ΜΑΝΔΡΑΣ</t>
  </si>
  <si>
    <t>ΔΕ_351500401_ΜΕΓΑΡΕΩΝ</t>
  </si>
  <si>
    <t>ΔΕ_351500501_ΑΝΩ_ΛΙΟΣΙΩΝ</t>
  </si>
  <si>
    <t>ΔΕ_351500102_ΜΑΓΟΥΛΑΣ</t>
  </si>
  <si>
    <t>ΔΕ_351500302_ΒΙΛΙΩΝ</t>
  </si>
  <si>
    <t>ΔΕ_351500402_ΝΕΑΣ_ΠΕΡΑΜΟΥ</t>
  </si>
  <si>
    <t>ΔΕ_351500502_ΖΕΦΥΡΙΟΥ</t>
  </si>
  <si>
    <t>ΟΛΕΣ_ΟΙ_ΔΗΜ_ΕΝΟΤ_1211404</t>
  </si>
  <si>
    <t>ΟΛΕΣ_ΟΙ_ΔΗΜ_ΕΝΟΤ_1211501</t>
  </si>
  <si>
    <t>ΟΛΕΣ_ΟΙ_ΔΗΜ_ΕΝΟΤ_1211502</t>
  </si>
  <si>
    <t>ΟΛΕΣ_ΟΙ_ΔΗΜ_ΕΝΟΤ_1211601</t>
  </si>
  <si>
    <t>ΟΛΕΣ_ΟΙ_ΔΗΜ_ΕΝΟΤ_1211602</t>
  </si>
  <si>
    <t>ΟΛΕΣ_ΟΙ_ΔΗΜ_ΕΝΟΤ_1211603</t>
  </si>
  <si>
    <t>ΟΛΕΣ_ΟΙ_ΔΗΜ_ΕΝΟΤ_1211701</t>
  </si>
  <si>
    <t>ΟΛΕΣ_ΟΙ_ΔΗΜ_ΕΝΟΤ_1211702</t>
  </si>
  <si>
    <t>ΟΛΕΣ_ΟΙ_ΔΗΜ_ΕΝΟΤ_1211703</t>
  </si>
  <si>
    <t>ΟΛΕΣ_ΟΙ_ΔΗΜ_ΕΝΟΤ_1221801</t>
  </si>
  <si>
    <t>ΟΛΕΣ_ΟΙ_ΔΗΜ_ΕΝΟΤ_1221802</t>
  </si>
  <si>
    <t>ΟΛΕΣ_ΟΙ_ΔΗΜ_ΕΝΟΤ_2322802</t>
  </si>
  <si>
    <t>ΟΛΕΣ_ΟΙ_ΔΗΜ_ΕΝΟΤ_2322803</t>
  </si>
  <si>
    <t>ΟΛΕΣ_ΟΙ_ΔΗΜ_ΕΝΟΤ_2322804</t>
  </si>
  <si>
    <t>ΟΛΕΣ_ΟΙ_ΔΗΜ_ΕΝΟΤ_2322805</t>
  </si>
  <si>
    <t>ΟΛΕΣ_ΟΙ_ΔΗΜ_ΕΝΟΤ_2322806</t>
  </si>
  <si>
    <t>ΟΛΕΣ_ΟΙ_ΔΗΜ_ΕΝΟΤ_2322901</t>
  </si>
  <si>
    <t>ΟΛΕΣ_ΟΙ_ΔΗΜ_ΕΝΟΤ_2322902</t>
  </si>
  <si>
    <t>ΟΛΕΣ_ΟΙ_ΔΗΜ_ΕΝΟΤ_2322903</t>
  </si>
  <si>
    <t>ΟΛΕΣ_ΟΙ_ΔΗΜ_ΕΝΟΤ_2322904</t>
  </si>
  <si>
    <t>ΟΛΕΣ_ΟΙ_ΔΗΜ_ΕΝΟΤ_2322905</t>
  </si>
  <si>
    <t>ΠΙΝΑΚΑΣ 7: ΔΙΑΘΕΣΗ ΝΕΡΟΥ ΑΠΟ ΤΟ ΔΙΚΤΥΟ ΣΑΣ ΓΙΑ ΤΗΝ ΕΝΙΣΧΥΣΗ ΔΙΚΤΥΟΥ ΑΛΛΟΥ ΦΟΡΕΑ</t>
  </si>
  <si>
    <t>ΟΛΕΣ_ΟΙ_ΔΗΜ_ΕΝΟΤ_3514912</t>
  </si>
  <si>
    <t>ΟΛΕΣ_ΟΙ_ΔΗΜ_ΕΝΟΤ_3514913</t>
  </si>
  <si>
    <t>ΟΛΕΣ_ΟΙ_ΔΗΜ_ΕΝΟΤ_3515001</t>
  </si>
  <si>
    <t>ΟΛΕΣ_ΟΙ_ΔΗΜ_ΕΝΟΤ_3515002</t>
  </si>
  <si>
    <t>ΟΛΕΣ_ΟΙ_ΔΗΜ_ΕΝΟΤ_3515003</t>
  </si>
  <si>
    <t>ΤΟΕΒ_ΧΡΩΜΙΟΥ</t>
  </si>
  <si>
    <t>ΤΟΕΒ_ΠΗΓΑΔΙΤΣΑΣ</t>
  </si>
  <si>
    <t>ΤΟΕΒ_ΜΕΣΟΚΑΜΠΟΥ</t>
  </si>
  <si>
    <t>ΤΟΕΒ_ΜΕΣΟΒΟΥΝΟΥ</t>
  </si>
  <si>
    <t>ΤΟΕΒ_ΔΑΣΟΧΩΡΙΟΥ</t>
  </si>
  <si>
    <t>ΤΟΕΒ_ΑΝΑΡΓΥΡΩΝ</t>
  </si>
  <si>
    <t>ΤΟΕΒ_ΜΟΛΟΧΑΣ</t>
  </si>
  <si>
    <t>ΤΟΕΒ_ΕΞΑΡΧΟΥ</t>
  </si>
  <si>
    <t>ΤΟΕΒ_ΙΜΕΡΩΝ</t>
  </si>
  <si>
    <t>ΤΟΕΒ_ΚΥΡΑΚΑΛΗΣ</t>
  </si>
  <si>
    <t>ΤΟΕΒ_ΠΥΡΓΩΝ_ΕΟΡΔΑΙΑΣ</t>
  </si>
  <si>
    <t>ΤΟΕΒ_ΜΙΚΡΟΚΑΣΤΡΟΥ</t>
  </si>
  <si>
    <t>ΤΟΕΒ_ΜΕΣΙΑΝΗΣ</t>
  </si>
  <si>
    <t>ΤΟΕΒ_ΤΡΑΠΕΖΙΤΣΑ</t>
  </si>
  <si>
    <t>ΠΕΤ_12218_ΙΩΑΝΝΙΝΩΝ</t>
  </si>
  <si>
    <t>ΠΕΤ_12219_ΑΡΤΑΣ</t>
  </si>
  <si>
    <t>ΠΕΤ_12220_ΘΕΣΠΡΩΤΙΑΣ</t>
  </si>
  <si>
    <t>ΠΕΤ_12221_ΠΡΕΒΕΖΑΣ</t>
  </si>
  <si>
    <t>ΤΟΕΒ_ΚΡΥΑΣ_ΛΑΨΙΣΤΑΣ</t>
  </si>
  <si>
    <t>ΤΟΕΒ_ΖΩΝΗΣ_ΑΡΑΧΘΟΥ</t>
  </si>
  <si>
    <t>ΤΟΕΒ_ΡΑΓΙΟΥ_ΚΕΣΤΡΙΝΗΣ</t>
  </si>
  <si>
    <t>ΤΟΕΒ_ΑΧΕΡΟΝΤΑ</t>
  </si>
  <si>
    <t>ΤΟΕΒ_ΑΝΑΤΟΛΗΣ</t>
  </si>
  <si>
    <t>ΤΟΕΒ_ΖΩΝΗΣ_ΛΟΥΡΟΥ</t>
  </si>
  <si>
    <t>ΤΟΕΒ_ΣΑΓΙΑΔΑΣ_ΑΣΠΡΟΚΚΛΗΣΙΟΥ</t>
  </si>
  <si>
    <t>ΤΟΕΒ_ΛΑΜΑΡΗΣ</t>
  </si>
  <si>
    <t>ΤΟΕΒ_ΓΡΑΜΜΕΝΙΤΣΑΣ_ΒΛΑΧΕΡΝΑΣ</t>
  </si>
  <si>
    <t>ΤΟΕΒ_ΠΑΡΑΠΟΤΑΜΟΥ</t>
  </si>
  <si>
    <t>ΤΟΕΒ_ΜΠΟΙΔΑ_ΜΑΥΡΗΣ</t>
  </si>
  <si>
    <t>ΤΟΕΒ_ΚΟΝΙΤΣΑΣ</t>
  </si>
  <si>
    <t>ΤΟΕΒ_ΓΛΥΚΟΡΡΙΖΟΥ</t>
  </si>
  <si>
    <t>ΤΟΕΒ_ΒΡΥΣΕΛΛΑΣ</t>
  </si>
  <si>
    <t>ΤΟΕΒ_ΚΕΡΑΣΩΝΑ_ΠΑΝΑΓΙΑΣ</t>
  </si>
  <si>
    <t>ΤΟΕΒ_ΚΑΛΛΙΘΕΑΣ</t>
  </si>
  <si>
    <t>ΤΟΕΒ_ΒΟΥΡΓΑΡΕΛΙΟΥ</t>
  </si>
  <si>
    <t>ΤΟΕΒ_ΧΑΜΗΛΗΣ_ΖΩΝΗΣ_ΣΚΑΛΑΣ_ΦΙΛΙΑΤΩΝ</t>
  </si>
  <si>
    <t>ΤΟΕΒ_ΚΛΕΙΔΩΝΙΑΣ</t>
  </si>
  <si>
    <t>ΤΟΕΒ_1ΟΥ_ΑΡΔΕΥΤΙΚΟΥ ΔΙΚΤΟΥ</t>
  </si>
  <si>
    <t>ΤΟΕΒ_ΒΡΑΧΙΑΣ</t>
  </si>
  <si>
    <t>ΤΟΕΒ_ΑΓΡΟΚΤΗΜΑΤΟΣ_ΝΑΟΥΣΑΣ</t>
  </si>
  <si>
    <t>ΤΟΕΒ_ΓΟΥΜΕΝΙΣΣΑΣ</t>
  </si>
  <si>
    <t>ΤΟΕΒ_ΓΙΑΝΝΙΤΣΩΝ</t>
  </si>
  <si>
    <t>ΤΟΕΒ_ΚΑΤΑΧΑΣ</t>
  </si>
  <si>
    <t>ΤΟΕΒ_ΠΡΟΒΑΤΑ_ΣΕΡΡΩΝ</t>
  </si>
  <si>
    <t>ΤΟΕΒ_ΚΥΜΙΝΩΝ_ΜΑΛΓΑΡΩΝ</t>
  </si>
  <si>
    <t>ΤΟΕΒ_ΑΡΑΠΙΤΣΑΣ_ΝΑΟΥΣΑΣ</t>
  </si>
  <si>
    <t>ΤΟΕΒ_ΓΟΡΓΟΠΗΣ</t>
  </si>
  <si>
    <t>ΤΟΕΒ_ΚΡΥΑΣ ΒΡΥΣΗΣ</t>
  </si>
  <si>
    <t>ΤΟΕΒ_Π_ΕΛΕΥΘΕΡΟΧΩΡΙΟΥ</t>
  </si>
  <si>
    <t>ΤΟΕΒ_ΣΙΔΗΡΟΚΑΣΤΡΟΥ</t>
  </si>
  <si>
    <t>ΤΟΕΒ_ΜΙΚΡΟΥ_ΜΟΝΑΣΤΗΡΙΟΥ</t>
  </si>
  <si>
    <t>ΤΟΕΒ_ΒΕΡΟΙΑΣ</t>
  </si>
  <si>
    <t>ΤΟΕΒ_ΑΣΠΡΟΥ</t>
  </si>
  <si>
    <t>ΤΟΕΒ_Π_ΜΥΛΟΤΟΠΟΥ</t>
  </si>
  <si>
    <t>ΤΟΕΒ_ΣΕΒΑΣΤΗΣ</t>
  </si>
  <si>
    <t>ΤΟΕΒ_ΝΙΓΡΙΤΑΣ</t>
  </si>
  <si>
    <t>ΤΟΕΒ_ΝΕΑΣ ΜΑΓΝΗΣΙΑΣ</t>
  </si>
  <si>
    <t>ΤΟΕΒ_ΒΡΥΣΑΚΙΟΥ</t>
  </si>
  <si>
    <t>ΤΟΕΒ_ΠΛΑΓΙΩΝ</t>
  </si>
  <si>
    <t>ΤΟΕΒ_ΑΚΡΟΛΙΜΝΗΣ</t>
  </si>
  <si>
    <t>ΤΟΕΒ_ΡΗΤΙΝΗΣ</t>
  </si>
  <si>
    <t>ΤΟΕΒ_ΕΠΑΡΧΙΑΣ ΦΥΛΛΙΔΟΣ</t>
  </si>
  <si>
    <t>ΤΟΕΒ_ΧΑΛΑΣΤΡΑΣ_ΚΑΛΟΧΩΡΙΟΥ</t>
  </si>
  <si>
    <t>ΤΟΕΒ_ΖΕΡΒΟΧΩΡΙΟΥ</t>
  </si>
  <si>
    <t>ΤΟΕΒ_ΠΟΝΤΟΗΡΑΚΛΕΙΑΣ</t>
  </si>
  <si>
    <t>ΤΟΕΒ_ΚΑΡΥΩΤΙΣΣΑΣ</t>
  </si>
  <si>
    <t>ΤΟΕΒ_ΕΛΑΤΟΧΩΡΙΟΥ</t>
  </si>
  <si>
    <t>ΤΟΕΒ_ΔΥΤΙΚΗΣ ΔΙΩΡΥΓΑΣ</t>
  </si>
  <si>
    <t>ΤΟΕΒ_ΧΑΛΚΗΔΟΝΑΣ</t>
  </si>
  <si>
    <t>ΤΟΕΒ_ΚΛΕΙΔΙΟΥ</t>
  </si>
  <si>
    <t>ΤΟΕΒ_Κ_ΣΟΥΡΜΕΝΩΝ</t>
  </si>
  <si>
    <t>ΤΟΕΒ_ΜΗΛΙΑΣ</t>
  </si>
  <si>
    <t>ΤΟΕΒ_ΔΗΜΗΤΡΙΤΣΙΟΥ</t>
  </si>
  <si>
    <t>ΚΡΗΤΗΣ</t>
  </si>
  <si>
    <t>112071102</t>
  </si>
  <si>
    <t>112071103</t>
  </si>
  <si>
    <t>112071201</t>
  </si>
  <si>
    <t>112071202</t>
  </si>
  <si>
    <t>112071203</t>
  </si>
  <si>
    <t>112071301</t>
  </si>
  <si>
    <t>112071302</t>
  </si>
  <si>
    <t>112071303</t>
  </si>
  <si>
    <t>112071401</t>
  </si>
  <si>
    <t>112071402</t>
  </si>
  <si>
    <t>112071403</t>
  </si>
  <si>
    <t>112080101</t>
  </si>
  <si>
    <t>112080102</t>
  </si>
  <si>
    <t>112080103</t>
  </si>
  <si>
    <t>112080104</t>
  </si>
  <si>
    <t>112080105</t>
  </si>
  <si>
    <t>112080201</t>
  </si>
  <si>
    <t>112080202</t>
  </si>
  <si>
    <t>112080203</t>
  </si>
  <si>
    <t>112080204</t>
  </si>
  <si>
    <t>112080301</t>
  </si>
  <si>
    <t>112080302</t>
  </si>
  <si>
    <t>112080303</t>
  </si>
  <si>
    <t>112090101</t>
  </si>
  <si>
    <t>112090102</t>
  </si>
  <si>
    <t>112090103</t>
  </si>
  <si>
    <t>112090104</t>
  </si>
  <si>
    <t>112090105</t>
  </si>
  <si>
    <t>112090106</t>
  </si>
  <si>
    <t>112090107</t>
  </si>
  <si>
    <t>112090201</t>
  </si>
  <si>
    <t>112090202</t>
  </si>
  <si>
    <t>112090204</t>
  </si>
  <si>
    <t>112100101</t>
  </si>
  <si>
    <t>112100102</t>
  </si>
  <si>
    <t>112100201</t>
  </si>
  <si>
    <t>112100202</t>
  </si>
  <si>
    <t>112100301</t>
  </si>
  <si>
    <t>112100302</t>
  </si>
  <si>
    <t>112100303</t>
  </si>
  <si>
    <t>112100304</t>
  </si>
  <si>
    <t>112100305</t>
  </si>
  <si>
    <t>112100401</t>
  </si>
  <si>
    <t>112100402</t>
  </si>
  <si>
    <t>112110101</t>
  </si>
  <si>
    <t>112110102</t>
  </si>
  <si>
    <t>112110103</t>
  </si>
  <si>
    <t>112110104</t>
  </si>
  <si>
    <t>112110105</t>
  </si>
  <si>
    <t>112110106</t>
  </si>
  <si>
    <t>112110201</t>
  </si>
  <si>
    <t>112110202</t>
  </si>
  <si>
    <t>112110203</t>
  </si>
  <si>
    <t>112110301</t>
  </si>
  <si>
    <t>112110302</t>
  </si>
  <si>
    <t>112110303</t>
  </si>
  <si>
    <t>112110304</t>
  </si>
  <si>
    <t>112120103</t>
  </si>
  <si>
    <t>112120104</t>
  </si>
  <si>
    <t>112120106</t>
  </si>
  <si>
    <t>ΔΕ ΕΝΙΠΠΕΑ</t>
  </si>
  <si>
    <t>ΔΕ ΝΑΡΘΑΚΙΟΥ</t>
  </si>
  <si>
    <t>ΔΕ ΠΟΛΥΔΑΜΑΝΤΑ</t>
  </si>
  <si>
    <t>ΔΕ ΚΑΡΔΙΤΣΑΣ</t>
  </si>
  <si>
    <t>ΔΕ ΙΤΑΜΟΥ</t>
  </si>
  <si>
    <t>ΔΕ ΚΑΛΛΙΦΩΝΟΥ (ΚΑΛΛΙΦΩΝΙΟΥ)</t>
  </si>
  <si>
    <t>ΔΕ ΚΑΜΠΟΥ</t>
  </si>
  <si>
    <t>ΔΕ ΜΗΤΡΟΠΟΛΗΣ</t>
  </si>
  <si>
    <t>ΔΕ ΑΝΑΤΟΛΙΚΗΣ ΑΡΓΙΘΕΑΣ</t>
  </si>
  <si>
    <t>ΔΕ ΠΛΑΣΤΗΡΑ</t>
  </si>
  <si>
    <t>ΔΕ ΝΕΒΡΟΠΟΛΗΣ ΑΓΡΑΦΩΝ</t>
  </si>
  <si>
    <t>ΔΕ ΜΟΥΖΑΚΙΟΥ</t>
  </si>
  <si>
    <t>ΔΕ ΙΘΩΜΗΣ</t>
  </si>
  <si>
    <t>ΔΕ ΠΑΜΙΣΟΥ</t>
  </si>
  <si>
    <t>ΔΕ ΠΑΛΑΜΑ</t>
  </si>
  <si>
    <t>ΔΕ ΣΕΛΛΑΝΩΝ</t>
  </si>
  <si>
    <t>ΔΕ ΦΥΛΛΟΥ</t>
  </si>
  <si>
    <t>ΔΕ ΣΟΦΑΔΩΝ</t>
  </si>
  <si>
    <t>ΔΕ ΑΡΝΗΣ</t>
  </si>
  <si>
    <t>ΔΕ ΤΑΜΑΣΙΟΥ</t>
  </si>
  <si>
    <t>ΔΕ ΒΟΛΟΥ</t>
  </si>
  <si>
    <t>ΔΕ ΑΓΡΙΑΣ</t>
  </si>
  <si>
    <t>ΔΕ ΑΙΣΩΝΙΑΣ</t>
  </si>
  <si>
    <t>ΔΕ ΑΡΤΕΜΙΔΑΣ</t>
  </si>
  <si>
    <t>ΔΕ ΙΩΛΚΟΥ</t>
  </si>
  <si>
    <t>ΔΕ ΜΑΚΡΙΝΙΤΣΗΣ</t>
  </si>
  <si>
    <t>ΔΕ ΝΕΑΣ ΑΓΧΙΑΛΟΥ</t>
  </si>
  <si>
    <t>ΔΕ ΝΕΑΣ ΙΩΝΙΑΣ</t>
  </si>
  <si>
    <t>ΔΕ ΠΟΡΤΑΡΙΑΣ</t>
  </si>
  <si>
    <t>ΔΕ ΑΛΜΥΡΟΥ</t>
  </si>
  <si>
    <t>ΔΕ ΑΝΑΒΡΑΣ</t>
  </si>
  <si>
    <t>ΔΕ ΠΤΕΛΕΟΥ</t>
  </si>
  <si>
    <t>ΔΕ ΣΟΥΡΠΗΣ</t>
  </si>
  <si>
    <t>ΔΕ ΖΑΓΟΡΑΣ</t>
  </si>
  <si>
    <t>ΔΕ ΜΟΥΡΕΣΙΟΥ</t>
  </si>
  <si>
    <t>ΔΕ ΑΡΓΑΛΑΣΤΗΣ</t>
  </si>
  <si>
    <t>ΔΕ ΑΦΕΤΩΝ</t>
  </si>
  <si>
    <t>ΔΕ ΜΗΛΕΩΝ</t>
  </si>
  <si>
    <t>ΔΕ ΣΗΠΙΑΔΟΣ</t>
  </si>
  <si>
    <t>ΔΕ ΤΡΙΚΕΡΙΟΥ</t>
  </si>
  <si>
    <t>ΔΕ ΤΡΙΚΚΑΙΩΝ</t>
  </si>
  <si>
    <t>ΔΕ ΕΣΤΙΑΙΩΤΙΔΑΣ</t>
  </si>
  <si>
    <t>ΔΕ ΚΑΛΛΙΔΕΝΔΡΟΥ</t>
  </si>
  <si>
    <t>ΔΕ ΚΟΖΙΑΚΑ</t>
  </si>
  <si>
    <t>ΔΕ ΜΕΓΑΛΩΝ ΚΑΛΥΒΙΩΝ</t>
  </si>
  <si>
    <t>ΔΕ ΠΑΛΗΟΚΑΣΤΡΟΥ</t>
  </si>
  <si>
    <t>ΔΕ ΠΑΡΑΛΗΘΑΙΩΝ</t>
  </si>
  <si>
    <t>ΔΕ ΦΑΛΩΡΕΙΑΣ</t>
  </si>
  <si>
    <t>ΔΕ ΚΑΛΑΜΠΑΚΑΣ</t>
  </si>
  <si>
    <t>ΔΕ ΑΣΠΡΟΠΟΤΑΜΟΥ</t>
  </si>
  <si>
    <t>ΔΕ ΒΑΣΙΛΙΚΗΣ</t>
  </si>
  <si>
    <t>ΔΕ ΚΑΣΤΑΝΙΑΣ</t>
  </si>
  <si>
    <t>ΔΕ ΚΛΕΙΝΟΒΟΥ</t>
  </si>
  <si>
    <t>ΔΕ ΜΑΛΑΚΑΣΙΟΥ</t>
  </si>
  <si>
    <t>ΔΕ ΤΥΜΦΑΙΩΝ</t>
  </si>
  <si>
    <t>ΔΕ ΠΥΛΗΣ</t>
  </si>
  <si>
    <t>ΔΕ ΑΙΘΗΚΩΝ</t>
  </si>
  <si>
    <t>ΔΕ ΓΟΜΦΩΝ</t>
  </si>
  <si>
    <t>ΔΕ ΝΕΡΑΙΔΑΣ</t>
  </si>
  <si>
    <t>ΔΕ ΠΙΑΛΕΙΩΝ</t>
  </si>
  <si>
    <t>ΔΕ ΦΑΡΚΑΔΟΝΑΣ</t>
  </si>
  <si>
    <t>ΔΕ ΟΙΧΑΛΙΑΣ (ΝΕΟΧΩΡΙΟΥ)</t>
  </si>
  <si>
    <t>ΔΕ ΠΕΛΛΙΝΑΙΩΝ</t>
  </si>
  <si>
    <t>ΔΕ ΛΑΜΙΕΩΝ</t>
  </si>
  <si>
    <t>ΔΕ ΓΟΡΓΟΠΟΤΑΜΟΥ</t>
  </si>
  <si>
    <t>ΔΕ ΛΕΙΑΝΟΚΛΑΔΙΟΥ</t>
  </si>
  <si>
    <t>ΔΕ ΠΑΥΛΙΑΝΗΣ</t>
  </si>
  <si>
    <t>ΔΕ ΥΠΑΤΗΣ</t>
  </si>
  <si>
    <t>ΔΕ ΤΙΘΟΡΕΑΣ</t>
  </si>
  <si>
    <t>ΟΛΕΣ_ΟΙ_ΔΗΜ_ΕΝΟΤ_3514909</t>
  </si>
  <si>
    <t>ΟΛΕΣ_ΟΙ_ΔΗΜ_ΕΝΟΤ_3514910</t>
  </si>
  <si>
    <t>ΟΛΕΣ_ΟΙ_ΔΗΜ_ΕΝΟΤ_3514911</t>
  </si>
  <si>
    <t>461570101</t>
  </si>
  <si>
    <t>461570102</t>
  </si>
  <si>
    <t>461570103</t>
  </si>
  <si>
    <t>461570104</t>
  </si>
  <si>
    <t>461570105</t>
  </si>
  <si>
    <t>461570106</t>
  </si>
  <si>
    <t>461570107</t>
  </si>
  <si>
    <t>461570108</t>
  </si>
  <si>
    <t>462580101</t>
  </si>
  <si>
    <t>462580102</t>
  </si>
  <si>
    <t>462580103</t>
  </si>
  <si>
    <t>462590101</t>
  </si>
  <si>
    <t>462590102</t>
  </si>
  <si>
    <t>462590103</t>
  </si>
  <si>
    <t>462600101</t>
  </si>
  <si>
    <t>462600102</t>
  </si>
  <si>
    <t>462620101</t>
  </si>
  <si>
    <t>462620102</t>
  </si>
  <si>
    <t>462640101</t>
  </si>
  <si>
    <t>462640102</t>
  </si>
  <si>
    <t>462640103</t>
  </si>
  <si>
    <t>462670201</t>
  </si>
  <si>
    <t>462670203</t>
  </si>
  <si>
    <t>462670205</t>
  </si>
  <si>
    <t>462690101</t>
  </si>
  <si>
    <t>462690102</t>
  </si>
  <si>
    <t>462690103</t>
  </si>
  <si>
    <t>462690104</t>
  </si>
  <si>
    <t>462690105</t>
  </si>
  <si>
    <t>462690106</t>
  </si>
  <si>
    <t>462690107</t>
  </si>
  <si>
    <t>462690108</t>
  </si>
  <si>
    <t>462690109</t>
  </si>
  <si>
    <t>462690110</t>
  </si>
  <si>
    <t>462700101</t>
  </si>
  <si>
    <t>462700102</t>
  </si>
  <si>
    <t>462700103</t>
  </si>
  <si>
    <t>471710101</t>
  </si>
  <si>
    <t>471710102</t>
  </si>
  <si>
    <t>471710103</t>
  </si>
  <si>
    <t>471710104</t>
  </si>
  <si>
    <t>471710105</t>
  </si>
  <si>
    <t>471710201</t>
  </si>
  <si>
    <t>471710202</t>
  </si>
  <si>
    <t>471710203</t>
  </si>
  <si>
    <t>471710401</t>
  </si>
  <si>
    <t>471710402</t>
  </si>
  <si>
    <t>471710403</t>
  </si>
  <si>
    <t>471710404</t>
  </si>
  <si>
    <t>471710501</t>
  </si>
  <si>
    <t>471710502</t>
  </si>
  <si>
    <t>471710503</t>
  </si>
  <si>
    <t>471710601</t>
  </si>
  <si>
    <t>471710602</t>
  </si>
  <si>
    <t>471710603</t>
  </si>
  <si>
    <t>ΠΙΝΑΚΑΣ 5: ΑΦΑΛΑΤΩΣΗ</t>
  </si>
  <si>
    <t>Ερώτημα 9</t>
  </si>
  <si>
    <t>Δ_1211703_ΠΡΕΣΠΩΝ</t>
  </si>
  <si>
    <t>ΔΕ_121170101_ΦΛΩΡΙΝΑΣ</t>
  </si>
  <si>
    <t>ΔΕ_121170102_ΚΑΤΩ_ΚΛΕΙΝΩΝ</t>
  </si>
  <si>
    <t>ΔΕ_121170103_ΜΕΛΙΤΗΣ</t>
  </si>
  <si>
    <t>ΔΕ_121170104_ΠΕΡΑΣΜΑΤΟΣ</t>
  </si>
  <si>
    <t>ΔΕ_121170201_ΑΜΥΝΤΑΙΟΥ</t>
  </si>
  <si>
    <t>ΔΕ_121170203_ΒΑΡΙΚΟΥ</t>
  </si>
  <si>
    <t>ΔΕ_121170204_ΛΕΧΟΒΟΥ</t>
  </si>
  <si>
    <t>Δ ΔΑΦΝΗΣ - ΥΜΗΤΤΟΥ</t>
  </si>
  <si>
    <t>Δ ΖΩΓΡΑΦΟΥ</t>
  </si>
  <si>
    <t>Δ ΗΛΙΟΥΠΟΛΕΩΣ</t>
  </si>
  <si>
    <t>Δ ΚΑΙΣΑΡΙΑΝΗΣ</t>
  </si>
  <si>
    <t>Δ ΦΙΛΑΔΕΛΦΕΙΑΣ - ΧΑΛΚΗΔΟΝΟΣ</t>
  </si>
  <si>
    <t>Δ ΑΜΑΡΟΥΣΙΟΥ</t>
  </si>
  <si>
    <t>Δ ΑΓΙΑΣ ΠΑΡΑΣΚΕΥΗΣ</t>
  </si>
  <si>
    <t>Δ ΒΡΙΛΗΣΣΙΩΝ</t>
  </si>
  <si>
    <t>Δ ΗΡΑΚΛΕΙΟΥ</t>
  </si>
  <si>
    <t>Δ ΚΗΦΙΣΙΑΣ</t>
  </si>
  <si>
    <t>Δ ΛΥΚΟΒΡΥΣΗΣ - ΠΕΥΚΗΣ</t>
  </si>
  <si>
    <t>Δ ΜΕΤΑΜΟΡΦΩΣΕΩΣ</t>
  </si>
  <si>
    <t>Δ ΝΕΑΣ ΙΩΝΙΑΣ</t>
  </si>
  <si>
    <t>Δ ΠΑΠΑΓΟΥ - ΧΟΛΑΡΓΟΥ</t>
  </si>
  <si>
    <t>Δ ΠΕΝΤΕΛΗΣ</t>
  </si>
  <si>
    <t>Δ ΦΙΛΟΘΕΗΣ - ΨΥΧΙΚΟΥ</t>
  </si>
  <si>
    <t>Δ ΧΑΛΑΝΔΡΙΟΥ</t>
  </si>
  <si>
    <t>Δ ΠΕΡΙΣΤΕΡΙΟΥ</t>
  </si>
  <si>
    <t>Δ ΑΓΙΑΣ ΒΑΡΒΑΡΑΣ</t>
  </si>
  <si>
    <t>Δ ΑΓΙΩΝ ΑΝΑΡΓΥΡΩΝ - ΚΑΜΑΤΕΡΟΥ</t>
  </si>
  <si>
    <t>Δ ΑΙΓΑΛΕΩ</t>
  </si>
  <si>
    <t>Δ ΙΛΙΟΥ</t>
  </si>
  <si>
    <t>Δ ΠΕΤΡΟΥΠΟΛΕΩΣ</t>
  </si>
  <si>
    <t>Δ ΧΑΪΔΑΡΙΟΥ</t>
  </si>
  <si>
    <t>Δ ΚΑΛΛΙΘΕΑΣ</t>
  </si>
  <si>
    <t>Δ ΑΓΙΟΥ ΔΗΜΗΤΡΙΟΥ</t>
  </si>
  <si>
    <t>Δ ΑΛΙΜΟΥ</t>
  </si>
  <si>
    <t>Δ ΓΛΥΦΑΔΑΣ</t>
  </si>
  <si>
    <t>Δ ΕΛΛΗΝΙΚΟΥ - ΑΡΓΥΡΟΥΠΟΛΗΣ</t>
  </si>
  <si>
    <t>Δ ΜΟΣΧΑΤΟΥ - ΤΑΥΡΟΥ</t>
  </si>
  <si>
    <t>Δ ΝΕΑΣ ΣΜΥΡΝΗΣ</t>
  </si>
  <si>
    <t>Δ ΠΑΛΑΙΟΥ ΦΑΛΗΡΟΥ</t>
  </si>
  <si>
    <t>Δ ΑΧΑΡΝΩΝ</t>
  </si>
  <si>
    <t>Δ ΒΑΡΗΣ - ΒΟΥΛΑΣ - ΒΟΥΛΙΑΓΜΕΝΗΣ</t>
  </si>
  <si>
    <t>Δ ΔΙΟΝΥΣΟΥ</t>
  </si>
  <si>
    <t>Δ ΚΡΩΠΙΑΣ</t>
  </si>
  <si>
    <t>Δ ΛΑΥΡΕΩΤΙΚΗΣ</t>
  </si>
  <si>
    <t>Δ ΜΑΡΑΘΩΝΟΣ</t>
  </si>
  <si>
    <t>Δ ΜΑΡΚΟΠΟΥΛΟΥ ΜΕΣΟΓΑΙΑΣ</t>
  </si>
  <si>
    <t>Δ ΠΑΙΑΝΙΑΣ</t>
  </si>
  <si>
    <t>Δ ΠΑΛΛΗΝΗΣ</t>
  </si>
  <si>
    <t>Δ ΡΑΦΗΝΑΣ - ΠΙΚΕΡΜΙΟΥ</t>
  </si>
  <si>
    <t>Δ ΣΑΡΩΝΙΚΟΥ</t>
  </si>
  <si>
    <t>Δ ΣΠΑΤΩΝ - ΑΡΤΕΜΙΔΟΣ</t>
  </si>
  <si>
    <t>Δ ΩΡΩΠΟΥ</t>
  </si>
  <si>
    <t>Δ ΕΛΕΥΣΙΝΑΣ</t>
  </si>
  <si>
    <t>Δ ΑΣΠΡΟΠΥΡΓΟΥ</t>
  </si>
  <si>
    <t>Δ ΜΑΝΔΡΑΣ - ΕΙΔΥΛΛΙΑΣ</t>
  </si>
  <si>
    <t>Δ ΜΕΓΑΡΕΩΝ</t>
  </si>
  <si>
    <t>Δ ΦΥΛΗΣ</t>
  </si>
  <si>
    <t>Δ ΠΕΙΡΑΙΩΣ</t>
  </si>
  <si>
    <t>Δ ΚΕΡΑΤΣΙΝΙΟΥ - ΔΡΑΠΕΤΣΩΝΑΣ</t>
  </si>
  <si>
    <t>Δ ΚΟΡΥΔΑΛΛΟΥ</t>
  </si>
  <si>
    <t>Δ ΝΙΚΑΙΑΣ - ΑΓΙΟΥ ΙΩΑΝΝΗ ΡΕΝΤΗ</t>
  </si>
  <si>
    <t>Δ ΠΕΡΑΜΑΤΟΣ</t>
  </si>
  <si>
    <t>Δ ΣΑΛΑΜΙΝΟΣ</t>
  </si>
  <si>
    <t>Δ ΥΔΡΑΣ</t>
  </si>
  <si>
    <t>Δ ΑΓΚΙΣΤΡΙΟΥ</t>
  </si>
  <si>
    <t>Δ ΑΙΓΙΝΑΣ</t>
  </si>
  <si>
    <t>Δ ΚΥΘΗΡΩΝ</t>
  </si>
  <si>
    <t>Δ ΠΟΡΟΥ</t>
  </si>
  <si>
    <t>Δ ΣΠΕΤΣΩΝ</t>
  </si>
  <si>
    <t>Δ ΤΡΟΙΖΗΝΙΑΣ</t>
  </si>
  <si>
    <t>Δ ΛΕΣΒΟΥ</t>
  </si>
  <si>
    <t>Δ ΙΚΑΡΙΑΣ</t>
  </si>
  <si>
    <t>Δ ΦΟΥΡΝΩΝ ΚΟΡΣΕΩΝ</t>
  </si>
  <si>
    <t>Δ ΣΑΜΟΥ</t>
  </si>
  <si>
    <t>Δ ΧΙΟΥ</t>
  </si>
  <si>
    <t>Δ ΟΙΝΟΥΣΣΩΝ</t>
  </si>
  <si>
    <t>Δ ΨΑΡΩΝ</t>
  </si>
  <si>
    <t>Δ ΣΥΡΟΥ - ΕΡΜΟΥΠΟΛΗΣ</t>
  </si>
  <si>
    <t>Δ ΑΝΔΡΟΥ</t>
  </si>
  <si>
    <t>Δ ΘΗΡΑΣ</t>
  </si>
  <si>
    <t>Δ ΑΝΑΦΗΣ</t>
  </si>
  <si>
    <t>Δ ΙΗΤΩΝ</t>
  </si>
  <si>
    <t>Δ ΣΙΚΙΝΟΥ</t>
  </si>
  <si>
    <t>Δ ΦΟΛΕΓΑΝΔΡΟΥ</t>
  </si>
  <si>
    <t>Δ ΚΑΛΥΜΝΙΩΝ</t>
  </si>
  <si>
    <t>Δ ΑΣΤΥΠΑΛΑΙΑΣ</t>
  </si>
  <si>
    <t>Δ ΛΕΡΟΥ</t>
  </si>
  <si>
    <t>Δ ΠΑΤΜΟΥ</t>
  </si>
  <si>
    <t>Δ ΚΑΡΠΑΘΟΥ</t>
  </si>
  <si>
    <t>Δ ΚΑΣΟΥ</t>
  </si>
  <si>
    <t>Δ ΚΕΑΣ</t>
  </si>
  <si>
    <t>Δ ΚΥΘΝΟΥ</t>
  </si>
  <si>
    <t>Δ ΚΩ</t>
  </si>
  <si>
    <t>Δ ΝΙΣΥΡΟΥ</t>
  </si>
  <si>
    <t>Δ ΜΗΛΟΥ</t>
  </si>
  <si>
    <t>Δ ΚΙΜΩΛΟΥ</t>
  </si>
  <si>
    <t>Δ ΣΕΡΙΦΟΥ</t>
  </si>
  <si>
    <t>Δ ΣΙΦΝΟΥ</t>
  </si>
  <si>
    <t>Δ ΜΥΚΟΝΟΥ</t>
  </si>
  <si>
    <t>Δ ΑΜΟΡΓΟΥ</t>
  </si>
  <si>
    <t>Δ ΝΑΞΟΥ ΚΑΙ ΜΙΚΡΩΝ ΚΥΚΛΑΔΩΝ</t>
  </si>
  <si>
    <t>Δ ΠΑΡΟΥ</t>
  </si>
  <si>
    <t>Δ ΑΝΤΙΠΑΡΟΥ</t>
  </si>
  <si>
    <t>Δ ΡΟΔΟΥ</t>
  </si>
  <si>
    <t>Δ ΜΕΓΙΣΤΗΣ</t>
  </si>
  <si>
    <t>Δ ΣΥΜΗΣ</t>
  </si>
  <si>
    <t>Δ ΤΗΛΟΥ</t>
  </si>
  <si>
    <t>Δ ΧΑΛΚΗΣ</t>
  </si>
  <si>
    <t>Δ ΤΗΝΟΥ</t>
  </si>
  <si>
    <t>Δ ΑΡΧΑΝΩΝ - ΑΣΤΕΡΟΥΣΙΩΝ</t>
  </si>
  <si>
    <t>Δ ΒΙΑΝΝΟΥ</t>
  </si>
  <si>
    <t>Δ ΓΟΡΤΥΝΑΣ</t>
  </si>
  <si>
    <t>ΔΕ ΚΟΥΡΗΤΩΝ</t>
  </si>
  <si>
    <t>ΔΕ ΓΕΡΟΠΟΤΑΜΟΥ</t>
  </si>
  <si>
    <t>ΔΕ ΖΩΝΙΑΝΩΝ</t>
  </si>
  <si>
    <t>ΔΕ ΚΟΥΛΟΥΚΩΝΑ</t>
  </si>
  <si>
    <t>ΔΕ ΧΑΝΙΩΝ</t>
  </si>
  <si>
    <t>ΔΕ ΑΚΡΩΤΗΡΙΟΥ</t>
  </si>
  <si>
    <t>ΔΕ ΕΛΕΥΘΕΡΙΟΥ ΒΕΝΙΖΕΛΟΥ</t>
  </si>
  <si>
    <t>ΔΕ ΘΕΡΙΣΟΥ</t>
  </si>
  <si>
    <t>ΔΕ ΚΕΡΑΜΙΩΝ</t>
  </si>
  <si>
    <t>ΔΕ ΝΕΑΣ ΚΥΔΩΝΙΑΣ</t>
  </si>
  <si>
    <t>ΔΕ ΣΟΥΔΑΣ</t>
  </si>
  <si>
    <t>ΔΕ ΚΡΥΟΝΕΡΙΔΑΣ</t>
  </si>
  <si>
    <t>ΤΟΕΒ_ΑΣΚΟΥ</t>
  </si>
  <si>
    <t>ΤΟΕΒ_ΚΟΡΥΦΗΣ</t>
  </si>
  <si>
    <t>ΤΟΕΒ_ΑΜΑΡΑΝΤΩΝ</t>
  </si>
  <si>
    <t>ΤΟΕΒ_ΡΑΧΗΣ</t>
  </si>
  <si>
    <t>ΤΟΕΒ_ΝΕΟΧΩΡΙΟΥ ΣΕΡΡΩΝ</t>
  </si>
  <si>
    <t>ΤΟΕΒ_ΜΙΚΡΗΣ ΒΟΛΒΗΣ</t>
  </si>
  <si>
    <t>ΔΕ_112130101_ΠΟΛΥΓΥΡΟΥ</t>
  </si>
  <si>
    <t>ΔΕ_112130301_ΚΑΣΣΑΝΔΡΑΣ</t>
  </si>
  <si>
    <t>ΔΕ_112130401_ΜΟΥΔΑΝΙΩΝ</t>
  </si>
  <si>
    <t>ΔΕ_112130501_ΣΙΘΩΝΙΑΣ</t>
  </si>
  <si>
    <t>ΔΕ_112130102_ΑΝΘΕΜΟΥΝΤΑ</t>
  </si>
  <si>
    <t>ΔΕ_112130202_ΑΡΝΑΙΑΣ</t>
  </si>
  <si>
    <t>ΔΕ_112130302_ΠΑΛΛΗΝΗΣ</t>
  </si>
  <si>
    <t>ΔΕ_112130402_ΚΑΛΛΙΚΡΑΤΕΙΑΣ</t>
  </si>
  <si>
    <t>ΔΕ_112130502_ΤΟΡΩΝΗΣ</t>
  </si>
  <si>
    <t>ΔΕ_112130103_ΖΕΡΒΟΧΩΡΙΩΝ</t>
  </si>
  <si>
    <t>ΔΕ_112130203_ΠΑΝΑΓΙΑΣ</t>
  </si>
  <si>
    <t>ΔΕ_112130403_ΤΡΙΓΛΙΑΣ</t>
  </si>
  <si>
    <t>ΔΕ_112130104_ΟΡΜΥΛΙΑΣ</t>
  </si>
  <si>
    <t>Δ_1120714_ΩΡΑΙΟΚΑΣΤΡΟΥ</t>
  </si>
  <si>
    <t>ΔΕ_112071401_ΩΡΑΙΟΚΑΣΤΡΟΥ</t>
  </si>
  <si>
    <t>ΔΕ_112071402_ΚΑΛΛΙΘΕΑΣ</t>
  </si>
  <si>
    <t>ΔΕ_112071403_ΜΥΓΔΟΝΙΑΣ</t>
  </si>
  <si>
    <t>ΠΕ_12114_ΚΟΖΑΝΗΣ</t>
  </si>
  <si>
    <t>ΠΕ_12115_ΓΡΕΒΕΝΩΝ</t>
  </si>
  <si>
    <t>ΠΕ_12116_ΚΑΣΤΟΡΙΑΣ</t>
  </si>
  <si>
    <t>ΔΕ_462580101_ΕΡΜΟΥΠΟΛΕΩΣ</t>
  </si>
  <si>
    <t>ΔΕ_462580102_ΑΝΩ_ΣΥΡΟΥ</t>
  </si>
  <si>
    <t>ΔΕ_462580103_ΠΟΣΕΙΔΩΝΙΑΣ</t>
  </si>
  <si>
    <t>Δ_4625901_ΑΝΔΡΟΥ</t>
  </si>
  <si>
    <t>ΔΕ_462590101_ΑΝΔΡΟΥ</t>
  </si>
  <si>
    <t>ΔΕ_462590102_ΚΟΡΘΙΟΥ</t>
  </si>
  <si>
    <t>ΔΕ_462590103_ΥΔΡΟΥΣΑΣ</t>
  </si>
  <si>
    <t>Δ_4626001_ΘΗΡΑΣ</t>
  </si>
  <si>
    <t>Δ_4626002_ΑΝΑΦΗΣ</t>
  </si>
  <si>
    <t>Δ_4626003_ΙΗΤΩΝ</t>
  </si>
  <si>
    <t>Δ_4626004_ΣΙΚΙΝΟΥ</t>
  </si>
  <si>
    <t>112070304</t>
  </si>
  <si>
    <t>112070305</t>
  </si>
  <si>
    <t>112070306</t>
  </si>
  <si>
    <t>112070401</t>
  </si>
  <si>
    <t>112070402</t>
  </si>
  <si>
    <t>112070403</t>
  </si>
  <si>
    <t>112070501</t>
  </si>
  <si>
    <t>112070502</t>
  </si>
  <si>
    <t>112070503</t>
  </si>
  <si>
    <t>112070601</t>
  </si>
  <si>
    <t>112070602</t>
  </si>
  <si>
    <t>112070603</t>
  </si>
  <si>
    <t>112070801</t>
  </si>
  <si>
    <t>112070802</t>
  </si>
  <si>
    <t>112070901</t>
  </si>
  <si>
    <t>112070902</t>
  </si>
  <si>
    <t>112070903</t>
  </si>
  <si>
    <t>112070904</t>
  </si>
  <si>
    <t>112070905</t>
  </si>
  <si>
    <t>112070906</t>
  </si>
  <si>
    <t>112070907</t>
  </si>
  <si>
    <t>112071001</t>
  </si>
  <si>
    <t>112071002</t>
  </si>
  <si>
    <t>112071003</t>
  </si>
  <si>
    <t>112071004</t>
  </si>
  <si>
    <t>112071101</t>
  </si>
  <si>
    <t>ΑΝ. ΜΑΚΕΔΟΝΙΑΣ ΚΑΙ ΘΡΑΚΗΣ</t>
  </si>
  <si>
    <t>471710701</t>
  </si>
  <si>
    <r>
      <t xml:space="preserve">Εξυπηρετούμενη Περιφέρεια
</t>
    </r>
    <r>
      <rPr>
        <sz val="9"/>
        <rFont val="Arial Narrow"/>
        <family val="2"/>
      </rPr>
      <t>(Διοικητική Διαίρεση Καλλικράτη)</t>
    </r>
  </si>
  <si>
    <r>
      <t xml:space="preserve">Εξυπηρετούμενη Περιφερειακή Ενότητα
</t>
    </r>
    <r>
      <rPr>
        <sz val="9"/>
        <rFont val="Arial Narrow"/>
        <family val="2"/>
      </rPr>
      <t>(Διοικητική Διαίρεση Καλλικράτη)</t>
    </r>
  </si>
  <si>
    <r>
      <t xml:space="preserve">Εξυπηρετούμενος Δήμος
</t>
    </r>
    <r>
      <rPr>
        <sz val="9"/>
        <rFont val="Arial Narrow"/>
        <family val="2"/>
      </rPr>
      <t>(Διοικητική Διαίρεση Καλλικράτη)</t>
    </r>
  </si>
  <si>
    <r>
      <t xml:space="preserve">Εξυπηρετούμενη Δημοτική Ενότητα
</t>
    </r>
    <r>
      <rPr>
        <sz val="9"/>
        <rFont val="Arial Narrow"/>
        <family val="2"/>
      </rPr>
      <t>(Διοικητική Διαίρεση Καλλικράτη)</t>
    </r>
  </si>
  <si>
    <t>Ποσοστό του μόνιμου πληθυσμού που εξυπηρετείται με ιδιωτικές γεωτρήσεις για την κάλυψη των αναγκών ΥΔΡΕΥΣΗΣ
(ποσοστό %)</t>
  </si>
  <si>
    <t>111030303</t>
  </si>
  <si>
    <t>111030304</t>
  </si>
  <si>
    <t>111030501</t>
  </si>
  <si>
    <t>111030502</t>
  </si>
  <si>
    <t>111030503</t>
  </si>
  <si>
    <t>111050101</t>
  </si>
  <si>
    <t>111050102</t>
  </si>
  <si>
    <t>111050201</t>
  </si>
  <si>
    <t>111050202</t>
  </si>
  <si>
    <t>111050203</t>
  </si>
  <si>
    <t>111050301</t>
  </si>
  <si>
    <t>111050302</t>
  </si>
  <si>
    <t>111050303</t>
  </si>
  <si>
    <t>111050304</t>
  </si>
  <si>
    <t>111050305</t>
  </si>
  <si>
    <t>111060101</t>
  </si>
  <si>
    <t>111060102</t>
  </si>
  <si>
    <t>111060201</t>
  </si>
  <si>
    <t>111060202</t>
  </si>
  <si>
    <t>111060203</t>
  </si>
  <si>
    <t>111060303</t>
  </si>
  <si>
    <t>112070101</t>
  </si>
  <si>
    <t>112070102</t>
  </si>
  <si>
    <t>112070201</t>
  </si>
  <si>
    <t>112070202</t>
  </si>
  <si>
    <t>112070301</t>
  </si>
  <si>
    <t>112070302</t>
  </si>
  <si>
    <t>112070303</t>
  </si>
  <si>
    <t>ΔΕ ΒΙΛΙΩΝ</t>
  </si>
  <si>
    <t>ΔΕ ΕΡΥΘΡΩΝ</t>
  </si>
  <si>
    <t>ΔΕ ΟΙΝΟΗΣ</t>
  </si>
  <si>
    <t>ΔΕ ΜΕΓΑΡΕΩΝ</t>
  </si>
  <si>
    <t>ΔΕ ΝΕΑΣ ΠΕΡΑΜΟΥ</t>
  </si>
  <si>
    <t>ΔΕ ΑΝΩ ΛΙΟΣΙΩΝ</t>
  </si>
  <si>
    <t>ΔΕ ΖΕΦΥΡΙΟΥ</t>
  </si>
  <si>
    <t>ΔΕ ΦΥΛΗΣ</t>
  </si>
  <si>
    <t>ΔΕ ΚΕΡΑΤΣΙΝΙΟΥ</t>
  </si>
  <si>
    <t>ΔΕ ΔΡΑΠΕΤΣΩΝΑΣ</t>
  </si>
  <si>
    <t>ΔΕ ΑΓΙΟΥ ΙΩΑΝΝΟΥ ΡΕΝΤΗ</t>
  </si>
  <si>
    <t>ΔΕ ΣΑΛΑΜΙΝΑΣ</t>
  </si>
  <si>
    <t>ΔΕ ΑΜΠΕΛΑΚΙΩΝ</t>
  </si>
  <si>
    <t>ΔΕ ΤΡΟΙΖΗΝΟΣ</t>
  </si>
  <si>
    <t>ΔΕ ΜΕΘΑΝΩΝ</t>
  </si>
  <si>
    <t>ΔΕ ΜΥΤΙΛΗΝΗΣ</t>
  </si>
  <si>
    <t>ΔΕ ΑΓΙΑΣΟΥ</t>
  </si>
  <si>
    <t>ΔΕ ΓΕΡΑΣ</t>
  </si>
  <si>
    <t>ΔΕ ΕΡΕΣΟΥ - ΑΝΤΙΣΣΗΣ</t>
  </si>
  <si>
    <t>ΔΕ ΕΥΕΡΓΕΤΟΥΛΑ</t>
  </si>
  <si>
    <t>ΔΕ ΚΑΛΛΟΝΗΣ</t>
  </si>
  <si>
    <t>ΔΕ ΛΟΥΤΡΟΠΟΛΕΩΣ ΘΕΡΜΗΣ</t>
  </si>
  <si>
    <t>ΔΕ ΜΑΝΤΑΜΑΔΟΥ</t>
  </si>
  <si>
    <t>ΔΕ ΜΗΘΥΜΝΑΣ</t>
  </si>
  <si>
    <t>ΔΕ ΠΛΩΜΑΡΙΟΥ</t>
  </si>
  <si>
    <t>ΔΕ ΠΟΛΙΧΝΙΤΟΥ</t>
  </si>
  <si>
    <t>ΔΕ ΑΓΙΟΥ ΚΗΡΥΚΟΥ</t>
  </si>
  <si>
    <t>ΔΕ_461570107_ΜΑΣΤΙΧΟΧΩΡΙΩΝ</t>
  </si>
  <si>
    <t>ΔΕ_461570108_ΟΜΗΡΟΥΠΟΛΗΣ</t>
  </si>
  <si>
    <t>ΠΕ_46258_ΣΥΡΟΥ</t>
  </si>
  <si>
    <t>ΠΕ_46259_ΑΝΔΡΟΥ</t>
  </si>
  <si>
    <t>ΠΕΤ_46264_ΚΩ</t>
  </si>
  <si>
    <t>ΠΕΤ_46265_ΜΗΛΟΥ</t>
  </si>
  <si>
    <t>ΠΕΤ_46266_ΜΥΚΟΝΟΥ</t>
  </si>
  <si>
    <t>ΠΕΤ_46267_ΝΑΞΟΥ</t>
  </si>
  <si>
    <t>ΠΕΤ_46268_ΠΑΡΟΥ</t>
  </si>
  <si>
    <t>ΠΕΤ_46269_ΡΟΔΟΥ</t>
  </si>
  <si>
    <t>ΠΕΤ_46270_ΤΗΝΟΥ</t>
  </si>
  <si>
    <t>ΤΟΕΒ_ΝΑΟΥΣΑΣ_ΠΑΡΟΥ</t>
  </si>
  <si>
    <t>ΤΟΕΒ_ΑΠΟΛΑΚΚΙΑΣ_ΡΟΔΟΥ</t>
  </si>
  <si>
    <t>ΠΕΤ_47171_ΗΡΑΚΛΕΙΟΥ</t>
  </si>
  <si>
    <t>ΠΕΤ_47172_ΛΑΣΙΘΙΟΥ</t>
  </si>
  <si>
    <t>ΠΕΤ_47173_ΡΕΘΥΜΝΟΥ</t>
  </si>
  <si>
    <t>ΠΕΤ_47174_ΧΑΝΙΩΝ</t>
  </si>
  <si>
    <t>ΤΟΕΒ_Α_ΖΩΝΗΣ_ΜΕΣΣΑΡΑΣ</t>
  </si>
  <si>
    <t>ΤΟΕΒ_ΣΗΤΕΙΑΣ_ΠΙΣΚΟΚΕΦΑΛΟΥ</t>
  </si>
  <si>
    <t>ΤΟΕΒ_ΑΓ_ΓΑΛΗΝΗΣ_ΜΕΛΑΜΠΩΝ</t>
  </si>
  <si>
    <t>ΤΟΕΒ_ΑΓΙΑΣ_ΚΟΛΥΜΒΑΡΙΟΥ</t>
  </si>
  <si>
    <t>ΤΟΕΒ_Β_ΖΩΝΗΣ_ΜΕΣΣΑΡΑΣ</t>
  </si>
  <si>
    <t>ΤΟΕΒ_ΚΑΒΟΥΣΙΟΥ_Π_ΑΜΜΟΥ</t>
  </si>
  <si>
    <t>ΤΟΕΒ_ΒΙΖΑΡΙΟΥ_ΛΑΜΠΙΩΤΩΝ_ΠΕΤΡΟΧΩΡΙΟΥ</t>
  </si>
  <si>
    <t>ΤΟΕΒ_ΑΓΙΑΣ_ΜΑΡΙΝΑΣ_ΠΛΑΤΑΝΙΑ</t>
  </si>
  <si>
    <t>ΤΟΕΒ_Γ_ΖΩΝΗΣ_ΜΕΣΣΑΡΑΣ</t>
  </si>
  <si>
    <t>ΤΟΕΒ_ΙΕΡΑΠΕΤΡΑΣ</t>
  </si>
  <si>
    <t>ΤΟΕΒ_ΕΠΙΣΚΟΠΗΣ</t>
  </si>
  <si>
    <t>ΤΟΕΒ_ΑΛΙΚΙΑΝΟΥ</t>
  </si>
  <si>
    <t>ΤΟΕΒ_ΒΙΑΝΝΟΥ</t>
  </si>
  <si>
    <t>ΤΟΕΒ_ΚΑΛΟΥ_ΧΩΡΙΟΥ</t>
  </si>
  <si>
    <t>ΤΟΕΒ_ΚΟΥΡΤΑΛΙΩΤΗ</t>
  </si>
  <si>
    <t>ΤΟΕΒ_ΚΟΥΡΝΑ_ΓΕΩΡΓΙΟΥΠΟΛΗΣ</t>
  </si>
  <si>
    <t>ΤΟΕΒ_ΖΑΡΟΥ</t>
  </si>
  <si>
    <t>ΤΟΕΒ_ΚΟΥΤΣΟΥΡΑ</t>
  </si>
  <si>
    <t>ΤΟΕΒ_ΚΟΥΦΟΥ</t>
  </si>
  <si>
    <t>ΤΟΕΒ_ΓΕΡΓΕΡΗΣ</t>
  </si>
  <si>
    <t>ΤΟΕΒ_ΣΧΙΝΟΚΑΨΑΛΩΝ</t>
  </si>
  <si>
    <t>ΤΟΕΒ_ΚΟΥΝΤΟΥΡΑΣ</t>
  </si>
  <si>
    <t>ΤΟΕΒ_ΒΑΣΙΛΙΚΩΝ_ΑΝΩΓΕΙΩΝ_ΦΛΑΘΙΑΚΩΝ</t>
  </si>
  <si>
    <t>ΤΟΕΒ_ΠΑΠΑΓΙΑΝΝΑΔΩΝ</t>
  </si>
  <si>
    <t>ΤΟΕΒ_ΒΑΡΥΠΕΤΡΟΥ</t>
  </si>
  <si>
    <t>ΤΟΕΒ_ΙΝΙΟΥ_ΜΑΧΑΙΡΑΣ_ΜΟΝΑΣΤΗΡΑΚΙΟΥ</t>
  </si>
  <si>
    <t>ΤΟΕΒ_ΚΑΛΑΜΑΥΚΑΣ</t>
  </si>
  <si>
    <t>ΤΟΕΒ_ΒΑΤΟΛΑΚΚΟΥ</t>
  </si>
  <si>
    <t>ΤΟΕΒ_ΖΑΚΡΟΥ</t>
  </si>
  <si>
    <t>ΤΟΕΒ_ΚΑΣΤΕΛΛΟΥ</t>
  </si>
  <si>
    <t>471730501</t>
  </si>
  <si>
    <t>471730502</t>
  </si>
  <si>
    <t>471730503</t>
  </si>
  <si>
    <t>471740101</t>
  </si>
  <si>
    <t>471740102</t>
  </si>
  <si>
    <t>471740103</t>
  </si>
  <si>
    <t>471740104</t>
  </si>
  <si>
    <t>471740105</t>
  </si>
  <si>
    <t>471740106</t>
  </si>
  <si>
    <t>471740107</t>
  </si>
  <si>
    <t>471740201</t>
  </si>
  <si>
    <t>471740202</t>
  </si>
  <si>
    <t>471740203</t>
  </si>
  <si>
    <t>471740204</t>
  </si>
  <si>
    <t>471740205</t>
  </si>
  <si>
    <t>471740206</t>
  </si>
  <si>
    <t>471740401</t>
  </si>
  <si>
    <t>471740402</t>
  </si>
  <si>
    <t>471740403</t>
  </si>
  <si>
    <t>471740501</t>
  </si>
  <si>
    <t>471740502</t>
  </si>
  <si>
    <t>471740503</t>
  </si>
  <si>
    <t>471740601</t>
  </si>
  <si>
    <t>471740602</t>
  </si>
  <si>
    <t>471740603</t>
  </si>
  <si>
    <t>471740604</t>
  </si>
  <si>
    <t>ΔΗΜΟΤΙΚΗ ΕΝΟΤΗΤΑ</t>
  </si>
  <si>
    <t>ΠΕ ΕΒΡΟΥ</t>
  </si>
  <si>
    <t>ΠΕ ΘΑΣΟΥ</t>
  </si>
  <si>
    <t>ΠΕ ΚΑΒΑΛΑΣ</t>
  </si>
  <si>
    <t>ΠΕ ΞΑΝΘΗΣ</t>
  </si>
  <si>
    <t>ΠΕ ΘΕΣΣΑΛΟΝΙΚΗΣ</t>
  </si>
  <si>
    <t>ΠΕ ΗΜΑΘΙΑΣ</t>
  </si>
  <si>
    <t>ΠΕ ΚΙΛΚΙΣ</t>
  </si>
  <si>
    <t>ΠΕ ΠΕΛΛΑΣ</t>
  </si>
  <si>
    <t>ΠΕ ΠΙΕΡΙΑΣ</t>
  </si>
  <si>
    <t>ΠΕ ΣΕΡΡΩΝ</t>
  </si>
  <si>
    <t>ΠΕ ΧΑΛΚΙΔΙΚΗΣ</t>
  </si>
  <si>
    <t>ΠΕ ΚΟΖΑΝΗΣ</t>
  </si>
  <si>
    <t>ΠΕ ΓΡΕΒΕΝΩΝ</t>
  </si>
  <si>
    <t>ΠΕ ΚΑΣΤΟΡΙΑΣ</t>
  </si>
  <si>
    <t>ΠΕ ΦΛΩΡΙΝΑΣ</t>
  </si>
  <si>
    <t>ΠΕ ΙΩΑΝΝΙΝΩΝ</t>
  </si>
  <si>
    <t>ΠΕ ΑΡΤΑΣ</t>
  </si>
  <si>
    <t>ΠΕ ΘΕΣΠΡΩΤΙΑΣ</t>
  </si>
  <si>
    <t>ΠΕ ΠΡΕΒΕΖΑΣ</t>
  </si>
  <si>
    <t>ΠΕ ΛΑΡΙΣΑΣ</t>
  </si>
  <si>
    <t>ΠΕ ΚΑΡΔΙΤΣΑΣ</t>
  </si>
  <si>
    <t>ΠΕ ΜΑΓΝΗΣΙΑΣ</t>
  </si>
  <si>
    <t>ΠΕ ΣΠΟΡΑΔΩΝ</t>
  </si>
  <si>
    <t>ΠΕ ΤΡΙΚΑΛΩΝ</t>
  </si>
  <si>
    <t>ΠΕ ΦΘΙΩΤΙΔΑΣ</t>
  </si>
  <si>
    <t>ΠΕ ΒΟΙΩΤΙΑΣ</t>
  </si>
  <si>
    <t>ΠΕ ΕΥΒΟΙΑΣ</t>
  </si>
  <si>
    <t>ΠΕ ΕΥΡΥΤΑΝΙΑΣ</t>
  </si>
  <si>
    <t>ΠΕ ΦΩΚΙΔΑΣ</t>
  </si>
  <si>
    <t>ΠΕ ΚΕΡΚΥΡΑΣ</t>
  </si>
  <si>
    <t>ΠΕ ΖΑΚΥΝΘΟΥ</t>
  </si>
  <si>
    <t>ΠΕ ΙΘΑΚΗΣ</t>
  </si>
  <si>
    <t>ΠΕ ΚΕΦΑΛΛΗΝΙΑΣ</t>
  </si>
  <si>
    <t>ΠΕ ΛΕΥΚΑΔΑΣ</t>
  </si>
  <si>
    <t>ΠΕ ΑΧΑΪΑΣ</t>
  </si>
  <si>
    <t>ΠΕ_24133_ΖΑΚΥΝΘΟΥ</t>
  </si>
  <si>
    <t>ΠΕ_24134_ΙΘΑΚΗΣ</t>
  </si>
  <si>
    <t>ΠΕ_24135_ΚΕΦΑΛΛΗΝΙΑΣ</t>
  </si>
  <si>
    <t>ΠΕ_24136_ΛΕΥΚΑΔΑΣ</t>
  </si>
  <si>
    <t>ΠΕ_24132_ΚΕΡΚΥΡΑΣ</t>
  </si>
  <si>
    <t>Δ_2413201_ΚΕΡΚΥΡΑΣ</t>
  </si>
  <si>
    <t>Δ_2413202_ΠΑΞΩΝ</t>
  </si>
  <si>
    <t>ΔΕ_241320101_ΚΕΡΚΥΡΑΙΩΝ</t>
  </si>
  <si>
    <t>ΔΕ_241320102_ΑΓΙΟΥ_ΓΕΩΡΓΙΟΥ</t>
  </si>
  <si>
    <t>ΔΕ_241320103_ΑΧΙΛΛΕΙΩΝ</t>
  </si>
  <si>
    <t>ΔΕ_241320104_ΕΡΕΙΚΟΥΣΣΗΣ</t>
  </si>
  <si>
    <t>ΔΕ_241320105_ΕΣΠΕΡΙΩΝ</t>
  </si>
  <si>
    <t>ΔΕ_241320106_ΘΙΝΑΛΙΟΥ</t>
  </si>
  <si>
    <t>ΔΕ_241320107_ΚΑΣΣΩΠΑΙΩΝ</t>
  </si>
  <si>
    <t>ΔΕ_241320108_ΚΟΡΙΣΣΙΩΝ</t>
  </si>
  <si>
    <t>ΔΕ_241320109_ΛΕΥΚΙΜΜΑΙΩΝ</t>
  </si>
  <si>
    <t>ΔΕ_241320110_ΜΑΘΡΑΚΙΟΥ</t>
  </si>
  <si>
    <t>Δήμος που εποπτεύει το Φορέα παροχής νερού</t>
  </si>
  <si>
    <t>Βιομηχανία παραγωγής και διανομής ηλεκτρικής ενέργειας
(ποσοστό %)</t>
  </si>
  <si>
    <t>Βιομηχανία τροφίμων, ποτοποιίας
(ποσοστό %)</t>
  </si>
  <si>
    <t>Παραγωγή βασικών μετάλλων
(ποσοστό %)</t>
  </si>
  <si>
    <t>Κατασκευή οχημάτων και εξαρτημάτων μεταφορών
(ποσοστό %)</t>
  </si>
  <si>
    <t>Υφαντουργία
Βυρσοδεψία
(ποσοστό %)</t>
  </si>
  <si>
    <t>Βιομηχανία χάρτου, εκτυπώσεων και κατασκευής χάρτινων συσκευασιών
(ποσοστό %)</t>
  </si>
  <si>
    <t>Χημική βιομηχανία - επεξεργασία πετρελαιοειδών
(ποσοστό %)</t>
  </si>
  <si>
    <t>Άλλη κατανάλωση στη μεταποιητική βιομηχανία
(ποσοστό %)</t>
  </si>
  <si>
    <t>Ξενοδοχεία, κάμπινγκ
(ποσοστό %)</t>
  </si>
  <si>
    <t>Γεωργία
(ποσοστό %)</t>
  </si>
  <si>
    <t>Κτηνοτροφία, Δασοκομία, Αλιεία
(ποσοστό %)</t>
  </si>
  <si>
    <t>ΣΥΝΟΛΟ
(%)</t>
  </si>
  <si>
    <t>Απώλειες νερού κατά την άντληση και επεξεργασία
(ποσοστό % )</t>
  </si>
  <si>
    <t>243400301</t>
  </si>
  <si>
    <t>243400302</t>
  </si>
  <si>
    <t>243400303</t>
  </si>
  <si>
    <t>243400305</t>
  </si>
  <si>
    <t>243400307</t>
  </si>
  <si>
    <t>243400308</t>
  </si>
  <si>
    <t>243400401</t>
  </si>
  <si>
    <t>243400402</t>
  </si>
  <si>
    <t>243400403</t>
  </si>
  <si>
    <t>243400503</t>
  </si>
  <si>
    <t>243410101</t>
  </si>
  <si>
    <t>243410102</t>
  </si>
  <si>
    <t>ΔΕ_242370104_ΠΑΡΑΛΙΑΣ</t>
  </si>
  <si>
    <t>ΔΕ_242370105_ΡΙΟΥ</t>
  </si>
  <si>
    <t>ΔΕ_242370202_ΑΙΓΕΙΡΑΣ</t>
  </si>
  <si>
    <t>ΔΕ_242370203_ΑΚΡΑΤΑΣ</t>
  </si>
  <si>
    <t>ΔΕ_242370204_ΔΙΑΚΟΠΤΟΥ</t>
  </si>
  <si>
    <t>ΔΕ_242370205_ΕΡΙΝΕΟΥ</t>
  </si>
  <si>
    <t>ΔΕ_242370206_ΣΥΜΠΟΛΙΤΕΙΑΣ</t>
  </si>
  <si>
    <t>ΔΕ_242370302_ΛΑΡΙΣΣΟΥ</t>
  </si>
  <si>
    <t>ΔΕ_242370404_ΤΡΙΤΑΙΑΣ</t>
  </si>
  <si>
    <t>ΔΕ_242370303_ΜΟΒΡΗΣ</t>
  </si>
  <si>
    <t>ΔΕ_242370304_ΩΛΕΝΙΑΣ</t>
  </si>
  <si>
    <t>ΔΕ_242370502_ΑΡΟΑΝΙΑΣ</t>
  </si>
  <si>
    <t>ΔΕ_242370503_ΚΛΕΙΤΟΡΟΣ</t>
  </si>
  <si>
    <t>ΔΕ_242370504_ΠΑΙΩΝ</t>
  </si>
  <si>
    <t>ΔΕ_242370403_ΛΕΟΝΤΙΟΥ</t>
  </si>
  <si>
    <t>ΔΕ_242370401_ΦΑΡΡΩΝ</t>
  </si>
  <si>
    <t>ΠΕ_23227_ΦΘΙΩΤΙΔΑΣ</t>
  </si>
  <si>
    <t>ΠΕ_23228_ΒΟΙΩΤΙΑΣ</t>
  </si>
  <si>
    <t>ΠΕ_23229_ΕΥΒΟΙΑΣ</t>
  </si>
  <si>
    <t>ΠΕ_23230_ΕΥΡΥΤΑΝΙΑΣ</t>
  </si>
  <si>
    <t>ΠΕ_23231_ΦΩΚΙΔΑΣ</t>
  </si>
  <si>
    <t>Δ_2322701_ΛΑΜΙΕΩΝ</t>
  </si>
  <si>
    <t>Δ_2322702_ΑΜΦΙΚΛΕΙΑΣ-ΕΛΑΤΕΙΑΣ</t>
  </si>
  <si>
    <t>Δ_2322703_ΔΟΜΟΚΟΥ</t>
  </si>
  <si>
    <t>Δ_2322704_ΛΟΚΡΩΝ</t>
  </si>
  <si>
    <t>Δ_2322705_ΜΑΚΡΑΚΩΜΗΣ</t>
  </si>
  <si>
    <t>Δ_2322706_ΜΩΛΟΥ-ΑΓΙΟΥ_ ΚΩΝΣΤΑΝΤΙΝΟΥ</t>
  </si>
  <si>
    <t>Δ_2322707_ΣΤΥΛΙΔΟΣ</t>
  </si>
  <si>
    <t>ΔΕ_232270101_ΛΑΜΙΕΩΝ</t>
  </si>
  <si>
    <t>ΔΕ_232270201_ΤΙΘΟΡΕΑΣ</t>
  </si>
  <si>
    <t>ΔΕ_232270301_ΔΟΜΟΚΟΥ</t>
  </si>
  <si>
    <t>ΔΕ_232270401_ΑΤΑΛΑΝΤΗΣ</t>
  </si>
  <si>
    <t>ΔΕ_232270501_ΣΠΕΡΧΕΙΑΔΟΣ</t>
  </si>
  <si>
    <t>ΔΕ_232270601_ΚΑΜΕΝΩΝ_ΒΟΥΡΛΩΝ</t>
  </si>
  <si>
    <t>ΔΕ_232270701_ΣΤΥΛΙΔΟΣ</t>
  </si>
  <si>
    <t>ΔΕ_232270102_ΓΟΡΓΟΠΟΤΑΜΟΥ</t>
  </si>
  <si>
    <t>ΔΕ_232270202_ΑΜΦΙΚΛΕΙΑΣ</t>
  </si>
  <si>
    <t>ΔΕ_232270302_ΘΕΣΣΑΛΙΩΤΙΔΟΣ</t>
  </si>
  <si>
    <t>ΔΕ_232270402_ΔΑΦΝΟΥΣΙΩΝ</t>
  </si>
  <si>
    <t>ΔΕ_232270502_ΑΓΙΟΥ_ΓΕΩΡΓΙΟΥ_ΤΥΜΦΡΗΣΤΟΥ</t>
  </si>
  <si>
    <t>ΔΕ_232270602_ΑΓΙΟΥ_ΚΩΝΣΤΑΝΤΙΝΟΥ</t>
  </si>
  <si>
    <t>ΔΕ_232270702_ΕΧΙΝΑΙΩΝ</t>
  </si>
  <si>
    <t>ΔΕ_232270103_ΛΕΙΑΝΟΚΛΑΔΙΟΥ</t>
  </si>
  <si>
    <t>Επάρκεια της συνολικής αντλούμενης ποσότητας νερού για την κάλυψη των αναγκών υδροδότησης μέσω του Δικτύου σας
(ποσοστό %)</t>
  </si>
  <si>
    <t>Χρονική Περίοδος Υδροδότησης της επιλεγμένης Δημοτικής Ενότητας ή Δήμου
(πλήθος μηνών/έτος)</t>
  </si>
  <si>
    <t>Πληθυσμός αιχμής
(ποσοστό %)</t>
  </si>
  <si>
    <t>ΔΕ ΓΑΛΛΙΚΟΥ</t>
  </si>
  <si>
    <t>ΔΕ ΔΟΪΡΑΝΗΣ</t>
  </si>
  <si>
    <t>ΔΕ ΚΡΟΥΣΣΩΝ</t>
  </si>
  <si>
    <t>ΔΕ ΜΟΥΡΙΩΝ</t>
  </si>
  <si>
    <t>ΔΕ ΠΙΚΡΟΛΙΜΝΗΣ</t>
  </si>
  <si>
    <t>ΔΕ ΧΕΡΣΟΥ</t>
  </si>
  <si>
    <t>ΔΕ ΠΟΛΥΚΑΣΤΡΟΥ</t>
  </si>
  <si>
    <t>ΔΕ ΑΞΙΟΥΠΟΛΗΣ</t>
  </si>
  <si>
    <t>ΔΕ ΕΥΡΩΠΟΥ</t>
  </si>
  <si>
    <t>ΔΕ ΕΔΕΣΣΑΣ</t>
  </si>
  <si>
    <t>ΔΕ ΒΕΓΟΡΙΤΙΔΑΣ</t>
  </si>
  <si>
    <t>ΔΕ ΑΡΙΔΑΙΑΣ</t>
  </si>
  <si>
    <t>ΔΕ ΕΞΑΠΛΑΤΑΝΟΥ</t>
  </si>
  <si>
    <t>ΔΕ ΓΙΑΝΝΙΤΣΩΝ</t>
  </si>
  <si>
    <t>ΔΕ ΚΡΥΑΣ ΒΡΥΣΗΣ</t>
  </si>
  <si>
    <t>ΔΕ ΚΥΡΡΟΥ</t>
  </si>
  <si>
    <t>ΔΕ ΜΕΓΑΛΟΥ ΑΛΕΞΑΝΔΡΟΥ</t>
  </si>
  <si>
    <t>ΔΕ ΠΕΛΛΑΣ</t>
  </si>
  <si>
    <t>ΔΕ ΣΚΥΔΡΑΣ</t>
  </si>
  <si>
    <t>ΔΕ ΜΕΝΗΙΔΟΣ</t>
  </si>
  <si>
    <t>ΔΕ ΚΑΤΕΡΙΝΗΣ</t>
  </si>
  <si>
    <t>ΔΕ ΕΛΑΦΙΝΑΣ</t>
  </si>
  <si>
    <t>ΔΕ ΚΟΡΙΝΟΥ</t>
  </si>
  <si>
    <t>ΔΕ ΠΑΡΑΛΙΑΣ</t>
  </si>
  <si>
    <t>ΔΕ ΠΕΤΡΑΣ</t>
  </si>
  <si>
    <t>ΔΕ ΠΙΕΡΙΩΝ</t>
  </si>
  <si>
    <t>ΔΕ ΛΙΤΟΧΩΡΟΥ</t>
  </si>
  <si>
    <t>ΔΕ ΑΝΑΤΟΛΙΚΟΥ ΟΛΥΜΠΟΥ</t>
  </si>
  <si>
    <t>ΔΕ ΔΙΟΥ</t>
  </si>
  <si>
    <t>ΔΕ ΑΙΓΙΝΙΟΥ</t>
  </si>
  <si>
    <t>ΔΕ ΚΟΛΙΝΔΡΟΥ</t>
  </si>
  <si>
    <t>ΔΕ ΜΕΘΩΝΗΣ</t>
  </si>
  <si>
    <t>ΔΕ ΠΥΔΝΑΣ</t>
  </si>
  <si>
    <t>ΔΕ ΚΑΠΕΤΑΝ ΜΗΤΡΟΥΣΙΟΥ</t>
  </si>
  <si>
    <t>ΔΕ ΛΕΥΚΩΝΑ</t>
  </si>
  <si>
    <t>ΔΕ ΣΚΟΥΤΑΡΕΩΣ</t>
  </si>
  <si>
    <t>ΔΕ ΡΟΔΟΛΙΒΟΥΣ</t>
  </si>
  <si>
    <t>ΔΕ ΑΜΦΙΠΟΛΗΣ</t>
  </si>
  <si>
    <t>ΔΕ ΚΟΡΜΙΣΤΑΣ</t>
  </si>
  <si>
    <t>ΔΕ ΠΡΩΤΗΣ</t>
  </si>
  <si>
    <t>ΔΕ ΝΙΓΡΙΤΗΣ</t>
  </si>
  <si>
    <t>ΔΕ ΑΧΙΝΟΥ</t>
  </si>
  <si>
    <t>ΔΕ ΒΙΣΑΛΤΙΑΣ</t>
  </si>
  <si>
    <t>ΔΕ ΤΡΑΓΙΛΟΥ</t>
  </si>
  <si>
    <t>ΔΕ ΕΜΜΑΝΟΥΗΛ ΠΑΠΠΑ</t>
  </si>
  <si>
    <t>ΔΕ ΣΤΡΥΜΩΝΑ</t>
  </si>
  <si>
    <t>ΔΕ ΗΡΑΚΛΕΙΑΣ</t>
  </si>
  <si>
    <t>ΔΕ ΣΚΟΤΟΥΣΣΗΣ</t>
  </si>
  <si>
    <t>ΔΕ ΣΤΡΥΜΟΝΙΚΟΥ (ΣΤΡΥΜΩΝΙΚΟΥ)</t>
  </si>
  <si>
    <t>ΔΕ ΝΕΑΣ ΖΙΧΝΗΣ</t>
  </si>
  <si>
    <t>ΔΕ ΑΛΙΣΤΡΑΤΗΣ</t>
  </si>
  <si>
    <t>ΔΕ ΣΙΔΗΡΟΚΑΣΤΡΟΥ</t>
  </si>
  <si>
    <t>ΔΕ ΑΓΚΙΣΤΡΟΥ</t>
  </si>
  <si>
    <t>ΔΕ ΑΧΛΑΔΟΧΩΡΙΟΥ</t>
  </si>
  <si>
    <t>ΔΕ ΚΕΡΚΙΝΗΣ</t>
  </si>
  <si>
    <t>ΔΕ ΠΕΤΡΙΤΣΙΟΥ</t>
  </si>
  <si>
    <t>ΔΕ ΠΡΟΜΑΧΩΝΟΣ</t>
  </si>
  <si>
    <t>ΔΕ ΠΟΛΥΓΥΡΟΥ</t>
  </si>
  <si>
    <t>ΔΕ ΑΝΘΕΜΟΥΝΤΑ</t>
  </si>
  <si>
    <t>ΔΕ ΖΕΡΒΟΧΩΡΙΩΝ</t>
  </si>
  <si>
    <t>ΔΕ ΟΡΜΥΛΙΑΣ</t>
  </si>
  <si>
    <t>ΔΕ ΣΤΑΓΙΡΩΝ - ΑΚΑΝΘΟΥ (ΣΤΑΓΕΙΡΩΝ-ΑΚΑΝΘΟΥ)</t>
  </si>
  <si>
    <t>ΔΕ ΑΡΝΑΙΑΣ</t>
  </si>
  <si>
    <t>ΔΕ_231220504_ΚΑΤΩ_ΟΛΥΜΠΟΥ</t>
  </si>
  <si>
    <t>ΔΕ_231220601_ΤΥΡΝΑΒΟΥ</t>
  </si>
  <si>
    <t>ΔΕ_231220602_ΑΜΠΕΛΩΝΟΣ</t>
  </si>
  <si>
    <t>Δ_2322907_ΜΑΝΤΟΥΔΙΟΥ-ΛΙΜΝΗΣ-ΑΓΙΑΣ_ΑΝΝΑΣ</t>
  </si>
  <si>
    <t>Δ_2322908_ΣΚΥΡΟΥ</t>
  </si>
  <si>
    <t>ΔΕ_232290101_ΧΑΛΚΙΔΕΩΝ</t>
  </si>
  <si>
    <t>ΔΕ_232290201_ΜΕΣΣΑΠΙΩΝ</t>
  </si>
  <si>
    <t>ΔΕ_232290301_ΕΡΕΤΡΙΑΣ</t>
  </si>
  <si>
    <t>ΔΕ_232290401_ΙΣΤΙΑΙΑΣ</t>
  </si>
  <si>
    <t>ΔΕ_232290503_ΜΑΡΜΑΡΙΟΥ</t>
  </si>
  <si>
    <t>ΔΕ_232290601_ΤΑΜΥΝΕΩΝ</t>
  </si>
  <si>
    <t>ΔΕ_232290701_ΕΛΥΜΝΙΩΝ</t>
  </si>
  <si>
    <t>ΔΕ_232290102_ΑΝΘΗΔΩΝΟΣ</t>
  </si>
  <si>
    <t>ΔΕ_232290202_ΔΙΡΦΥΩΝ</t>
  </si>
  <si>
    <t>ΔΕ_232290302_ΑΜΑΡΥΝΘΙΩΝ</t>
  </si>
  <si>
    <t>ΔΕ_232290402_ΑΙΔΗΨΟΥ</t>
  </si>
  <si>
    <t>ΔΕ_232290504_ΣΤΥΡΕΩΝ</t>
  </si>
  <si>
    <t>ΔΕ_232290602_ΑΥΛΩΝΟΣ</t>
  </si>
  <si>
    <t>ΔΕ_232290702_ΚΗΡΕΩΣ</t>
  </si>
  <si>
    <t>ΔΕ_232290103_ΑΥΛΙΔΟΣ</t>
  </si>
  <si>
    <t>ΔΕ_232290403_ΑΡΤΕΜΙΣΙΟΥ</t>
  </si>
  <si>
    <t>ΔΕ_232290603_ΔΙΣΤΥΩΝ</t>
  </si>
  <si>
    <t>ΔΕ_232290703_ΝΗΛΕΩΣ</t>
  </si>
  <si>
    <t>ΔΕ_232290104_ΛΗΛΑΝΤΙΩΝ</t>
  </si>
  <si>
    <t>ΔΕ_232290404_ΛΙΧΑΔΟΣ</t>
  </si>
  <si>
    <t>ΔΕ_232290604_ΚΟΝΙΣΤΡΩΝ</t>
  </si>
  <si>
    <t>ΔΕ_232290105_ΝΕΑΣ_ΑΡΤΑΚΗΣ</t>
  </si>
  <si>
    <t>ΔΕ_232290405_ΩΡΕΩΝ</t>
  </si>
  <si>
    <t>ΔΕ_232290605_ΚΥΜΗΣ</t>
  </si>
  <si>
    <t>Δ_2423801_ΙΕΡΑΣ_ΠΟΛΗΣ_ΜΕΣΟΛΟΓΓΙΟΥ</t>
  </si>
  <si>
    <t>Δ_2423802_ΑΚΤΙΟΥ-ΒΟΝΙΤΣΑΣ</t>
  </si>
  <si>
    <t>Δ_2423803_ΑΓΡΙΝΙΟΥ</t>
  </si>
  <si>
    <t>Δ_2423804_ΑΜΦΙΛΟΧΙΑΣ</t>
  </si>
  <si>
    <t>Δ_2423805_ΘΕΡΜΟΥ</t>
  </si>
  <si>
    <t>Δ_2423806_ΝΑΥΠΑΚΤΙΑΣ</t>
  </si>
  <si>
    <t>Δ_2423807_ΞΗΡΟΜΕΡΟΥ</t>
  </si>
  <si>
    <t>ΔΕ ΧΟΛΑΡΓΟΥ</t>
  </si>
  <si>
    <t>ΔΕ ΠΑΠΑΓΟΥ</t>
  </si>
  <si>
    <t>ΔΕ ΜΕΛΙΣΣΙΩΝ</t>
  </si>
  <si>
    <t>ΔΕ ΝΕΑΣ ΠΕΝΤΕΛΗΣ</t>
  </si>
  <si>
    <t>ΔΕ ΠΕΝΤΕΛΗΣ</t>
  </si>
  <si>
    <t>ΔΕ ΨΥΧΙΚΟΥ</t>
  </si>
  <si>
    <t>ΔΕ ΝΕΟΥ ΨΥΧΙΚΟΥ</t>
  </si>
  <si>
    <t>ΔΕ ΑΓΙΩΝ ΑΝΑΡΓΥΡΩΝ</t>
  </si>
  <si>
    <t>ΔΕ ΚΑΜΑΤΕΡΟΥ</t>
  </si>
  <si>
    <t>ΔΕ ΑΡΓΥΡΟΥΠΟΛΗΣ</t>
  </si>
  <si>
    <t>ΔΕ ΕΛΛΗΝΙΚΟΥ</t>
  </si>
  <si>
    <t>ΔΕ ΜΟΣΧΑΤΟΥ</t>
  </si>
  <si>
    <t>ΔΕ ΤΑΥΡΟΥ</t>
  </si>
  <si>
    <t>ΔΕ ΑΧΑΡΝΩΝ</t>
  </si>
  <si>
    <t>ΔΕ ΘΡΑΚΟΜΑΚΕΔΟΝΩΝ</t>
  </si>
  <si>
    <t>ΔΕ ΒΟΥΛΑΣ</t>
  </si>
  <si>
    <t>ΔΕ ΒΑΡΗΣ</t>
  </si>
  <si>
    <t>ΔΕ ΒΟΥΛΙΑΓΜΕΝΗΣ</t>
  </si>
  <si>
    <t>ΔΕ ΑΓΙΟΥ ΣΤΕΦΑΝΟΥ</t>
  </si>
  <si>
    <t>ΔΕ ΑΝΟΙΞΕΩΣ</t>
  </si>
  <si>
    <t>ΔΕ ΔΙΟΝΥΣΟΥ</t>
  </si>
  <si>
    <t>ΔΕ ΔΡΟΣΙΑΣ</t>
  </si>
  <si>
    <t>ΔΕ ΚΡΥΟΝΕΡΙΟΥ</t>
  </si>
  <si>
    <t>ΔΕ ΡΟΔΟΠΟΛΕΩΣ</t>
  </si>
  <si>
    <t>ΔΕ ΣΤΑΜΑΤΑΣ</t>
  </si>
  <si>
    <t>ΔΕ ΛΑΥΡΕΩΤΙΚΗΣ</t>
  </si>
  <si>
    <t>ΔΕ ΚΕΡΑΤΕΑΣ</t>
  </si>
  <si>
    <t>ΔΕ ΜΑΡΑΘΩΝΟΣ</t>
  </si>
  <si>
    <t>ΔΕ ΒΑΡΝΑΒΑ</t>
  </si>
  <si>
    <t>ΔΕ ΓΡΑΜΜΑΤΙΚΟΥ</t>
  </si>
  <si>
    <t>ΔΕ ΝΕΑΣ ΜΑΚΡΗΣ</t>
  </si>
  <si>
    <t>ΔΕ ΠΑΙΑΝΙΑΣ</t>
  </si>
  <si>
    <t>ΔΕ ΓΛΥΚΩΝ ΝΕΡΩΝ</t>
  </si>
  <si>
    <t>ΔΕ ΓΕΡΑΚΑ</t>
  </si>
  <si>
    <t>ΔΕ ΑΝΘΟΥΣΑΣ</t>
  </si>
  <si>
    <t>ΔΕ ΡΑΦΗΝΑΣ</t>
  </si>
  <si>
    <t>ΔΕ ΠΙΚΕΡΜΙΟΥ</t>
  </si>
  <si>
    <t>ΔΕ ΚΑΛΥΒΙΩΝ ΘΟΡΙΚΟΥ</t>
  </si>
  <si>
    <t>ΔΕ ΑΝΑΒΥΣΣΟΥ</t>
  </si>
  <si>
    <t>ΔΕ ΚΟΥΒΑΡΑ</t>
  </si>
  <si>
    <t>ΔΕ ΠΑΛΑΙΑΣ ΦΩΚΑΙΑΣ</t>
  </si>
  <si>
    <t>ΔΕ ΣΑΡΩΝΙΔΟΣ</t>
  </si>
  <si>
    <t>ΔΕ ΣΠΑΤΩΝ - ΛΟΥΤΣΑΣ</t>
  </si>
  <si>
    <t>ΔΕ ΑΡΤΕΜΙΔΟΣ</t>
  </si>
  <si>
    <t>ΔΕ ΩΡΩΠΙΩΝ</t>
  </si>
  <si>
    <t>ΔΕ ΑΦΙΔΝΩΝ</t>
  </si>
  <si>
    <t>ΔΕ ΚΑΛΑΜΟΥ</t>
  </si>
  <si>
    <t>ΔΕ ΚΑΠΑΝΔΡΙΤΙΟΥ</t>
  </si>
  <si>
    <t>ΔΕ ΜΑΛΑΚΑΣΗΣ</t>
  </si>
  <si>
    <t>ΔΕ ΜΑΡΚΟΠΟΥΛΟΥ ΩΡΩΠΟΥ</t>
  </si>
  <si>
    <t>ΔΕ ΠΟΛΥΔΕΝΔΡΙΟΥ</t>
  </si>
  <si>
    <t>ΔΕ ΣΥΚΑΜΙΝΟΥ</t>
  </si>
  <si>
    <t>ΔΕ ΕΛΕΥΣΙΝΟΣ</t>
  </si>
  <si>
    <t>ΔΕ ΜΑΓΟΥΛΑΣ</t>
  </si>
  <si>
    <t>ΔΕ ΜΑΝΔΡΑΣ</t>
  </si>
  <si>
    <t>Περιφερειακή Ενότητα που ανήκει ο Φορέας παροχής νερού</t>
  </si>
  <si>
    <t>1110304</t>
  </si>
  <si>
    <t>1110305</t>
  </si>
  <si>
    <t>1110401</t>
  </si>
  <si>
    <t>1110501</t>
  </si>
  <si>
    <t>1110502</t>
  </si>
  <si>
    <t>1110503</t>
  </si>
  <si>
    <t>1110601</t>
  </si>
  <si>
    <t>1110602</t>
  </si>
  <si>
    <t>1110603</t>
  </si>
  <si>
    <t>1110604</t>
  </si>
  <si>
    <t>1120701</t>
  </si>
  <si>
    <t>1120702</t>
  </si>
  <si>
    <t>1120703</t>
  </si>
  <si>
    <t>1120704</t>
  </si>
  <si>
    <t>1120705</t>
  </si>
  <si>
    <t>1120706</t>
  </si>
  <si>
    <t>1120707</t>
  </si>
  <si>
    <t>1120708</t>
  </si>
  <si>
    <t>1120709</t>
  </si>
  <si>
    <t>1120710</t>
  </si>
  <si>
    <t>1120711</t>
  </si>
  <si>
    <t>1120712</t>
  </si>
  <si>
    <t>1120713</t>
  </si>
  <si>
    <t>1120714</t>
  </si>
  <si>
    <t>1120801</t>
  </si>
  <si>
    <t>1120802</t>
  </si>
  <si>
    <t>1120803</t>
  </si>
  <si>
    <t>1120901</t>
  </si>
  <si>
    <t>1120902</t>
  </si>
  <si>
    <t>ΥΔ11_Ανατ_Μακεδονίας</t>
  </si>
  <si>
    <t>ΥΔ09_Δυτ_Μακεδονίας</t>
  </si>
  <si>
    <t>ΥΔ05_Ηπείρου</t>
  </si>
  <si>
    <t>ΥΔ04_Δυτ_ΣτΕλλάδας</t>
  </si>
  <si>
    <t>351490304</t>
  </si>
  <si>
    <t>351490305</t>
  </si>
  <si>
    <t>ΠΕΤ_24133_ΖΑΚΥΝΘΟΥ</t>
  </si>
  <si>
    <t>ΠΕΤ_24134_ΙΘΑΚΗΣ</t>
  </si>
  <si>
    <t>ΠΕΤ_24135_ΚΕΦΑΛΛΗΝΙΑΣ</t>
  </si>
  <si>
    <t>ΠΕΤ_24136_ΛΕΥΚΑΔΑΣ</t>
  </si>
  <si>
    <t>ΤΟΕΒ_ΑΓΙΩΝ_ΔΟΥΛΩΝ</t>
  </si>
  <si>
    <t>ΤΟΕΒ_ΑΓΡΑΦΩΝ</t>
  </si>
  <si>
    <t>ΤΟΕΒ_ΝΥΜΦΩΝ</t>
  </si>
  <si>
    <t>ΠΕΤ_24237_ΑΧΑΙΑΣ</t>
  </si>
  <si>
    <t>ΠΕΤ_24238_ΑΙΤΩΛΟΑΚΑΡΝΑΝΙΑΣ</t>
  </si>
  <si>
    <t>ΠΕΤ_24239_ΗΛΕΙΑΣ</t>
  </si>
  <si>
    <t>ΤΟΕΒ_ΑΚΡΑΤΑΣ</t>
  </si>
  <si>
    <t>ΤΟΕΒ_ΑΝΑΚΤΟΡΙΟΥ</t>
  </si>
  <si>
    <t>ΤΟΕΒ_Α_ΠΥΡΓΟΥ</t>
  </si>
  <si>
    <t>ΤΟΕΒ_ΑΡΡΑΒΩΝΙΤΣΑΣ</t>
  </si>
  <si>
    <t>ΤΟΕΒ_ΝΕΟΧΩΡΙΟΥ</t>
  </si>
  <si>
    <t>ΤΟΕΒ_Β_ΠΥΡΓΟΥ</t>
  </si>
  <si>
    <t>ΤΟΕΒ_ΒΟΥΝΤΕΝΗΣ</t>
  </si>
  <si>
    <t>ΤΟΕΒ_ΕΥΗΝΟΧΩΡΙΟΥ</t>
  </si>
  <si>
    <t>ΤΟΕΒ_ΕΠΙΤΑΛΙΟΥ</t>
  </si>
  <si>
    <t>ΤΟΕΒ_ΒΟΥΡΑΙΚΟΥ</t>
  </si>
  <si>
    <t>ΤΟΕΒ_ΦΥΤΕΙΩΝ</t>
  </si>
  <si>
    <t>ΤΟΕΒ_ΠΕΛΟΠΙΟΥ</t>
  </si>
  <si>
    <t>ΤΟΕΒ_ΓΛΑΥΚΟΥ</t>
  </si>
  <si>
    <t>ΤΟΕΒ_ΣΠΑΡΤΟΥ</t>
  </si>
  <si>
    <t>ΤΟΕΒ_ΑΜΑΛΙΑΔΑΣ_ΡΟΒΙΑΤΑΣ</t>
  </si>
  <si>
    <t>ΤΟΕΒ_ΖΗΡΙΑΣ</t>
  </si>
  <si>
    <t>ΤΟΕΒ_ΠΑΝΑΙΤΩΛΙΟΥ</t>
  </si>
  <si>
    <t>ΤΟΕΒ_ΣΑΒΑΛΙΩΝ</t>
  </si>
  <si>
    <t>ΤΟΕΒ_ΙΣΩΜΑΤΟΣ</t>
  </si>
  <si>
    <t>ΤΟΕΒ_ΑΓΡΙΝΙΟΥ_ΕΡΗΜΙΤΣΗΣ</t>
  </si>
  <si>
    <t>ΤΟΕΒ_ΓΑΣΤΟΥΝΗΣ</t>
  </si>
  <si>
    <t>ΤΟΕΒ_ΚΑΛΑΜΙΑ</t>
  </si>
  <si>
    <t>ΤΟΕΒ_ΑΒΑΡΙΚΟΥ_ΑΝΑΛΗΨΗΣ</t>
  </si>
  <si>
    <t>ΤΟΕΒ_ΜΥΡΤΙΟΥΝΤΙΩΝ</t>
  </si>
  <si>
    <t>ΤΟΕΒ_ΚΑΜΑΡΩΝ</t>
  </si>
  <si>
    <t>ΤΟΕΒ_ΧΑΛΚΙΟΠΟΥΛΩΝ</t>
  </si>
  <si>
    <t>ΤΟΕΒ_ΚΑΤΩ ΑΧΑΙΑΣ</t>
  </si>
  <si>
    <t>ΤΟΕΒ_ΜΑΚΡΥΝΕΙΑΣ</t>
  </si>
  <si>
    <t>ΤΟΕΒ_ΚΑΤΩ ΑΛΙΣΣΟΥ</t>
  </si>
  <si>
    <t>ΤΟΕΒ_ΚΑΤΟΧΗΣ</t>
  </si>
  <si>
    <t>ΤΟΕΒ_ΚΕΡΤΕΖΗΣ</t>
  </si>
  <si>
    <t>ΤΟΕΒ_ΠΑΛΑΙΟΜΑΝΙΝΑΣ</t>
  </si>
  <si>
    <t>ΤΟΕΒ_ΚΡΑΘΙΟΥ</t>
  </si>
  <si>
    <t>ΤΟΕΒ_ΚΑΛΥΒΙΩΝ</t>
  </si>
  <si>
    <t>ΤΟΕΒ_ΚΡΙΟΥ</t>
  </si>
  <si>
    <t>ΤΟΕΒ_ΚΛΕΙΣΟΥΡΑΣ</t>
  </si>
  <si>
    <t>ΤΟΕΒ_ΜΑΡΜΑΡΩΝ</t>
  </si>
  <si>
    <t>ΤΟΕΒ_ΓΑΛΑΤΑ</t>
  </si>
  <si>
    <t>ΤΟΕΒ_Ν_ΕΡΙΝΕΟΥ</t>
  </si>
  <si>
    <t>ΤΟΕΒ_ΚΑΤΩ ΧΡΥΣΟΒΙΤΣΑΣ</t>
  </si>
  <si>
    <t>ΤΟΕΒ_ΧΡΥΣΟΒΕΡΓΙΟΥ</t>
  </si>
  <si>
    <t>ΤΟΕΒ_ΠΟΡΡΟΒΙΤΣΗΣ</t>
  </si>
  <si>
    <t>ΤΟΕΒ_ΘΕΡΜΟΥ</t>
  </si>
  <si>
    <t>ΤΟΕΒ_ΠΟΥΝΤΑΣ</t>
  </si>
  <si>
    <t>ΤΟΕΒ_ΤΡΙΚΟΡΦΟΥ</t>
  </si>
  <si>
    <t>ΤΟΕΒ_ΣΑΡΑΒΑΛΙΟΥ</t>
  </si>
  <si>
    <t>ΤΟΕΒ_ΛΥΣΙΜΑΧΙΑΣ</t>
  </si>
  <si>
    <t>ΤΟΕΒ_ΣΚΙΑΔΑ</t>
  </si>
  <si>
    <t>ΤΟΕΒ_ΠΑΜΦΙΑΣ</t>
  </si>
  <si>
    <t>ΤΟΕΒ_ΧΑΛΑΝΔΡΙΤΣΗΣ</t>
  </si>
  <si>
    <t>ΤΟΕΒ_ΑΓΙΟΥ_ΙΩΑΝΝΟΥ_ΕΡΗΜΙΤΣΑΣ</t>
  </si>
  <si>
    <t>ΤΟΕΒ_ΧΑΡΑΔΡΟΥ</t>
  </si>
  <si>
    <t>ΤΟΕΒ_ΚΑΤΟΥΝΑΣ</t>
  </si>
  <si>
    <t>ΔΕ_231260102_ΕΣΤΙΑΙΩΤΙΔΑΣ</t>
  </si>
  <si>
    <t>ΔΕ_231260202_ΑΣΠΡΟΠΟΤΑΜΟΥ</t>
  </si>
  <si>
    <t>ΔΕ_231260302_ΑΙΘΗΚΩΝ</t>
  </si>
  <si>
    <t>ΔΕ_231260402_ΟΙΧΑΛΙΑΣ</t>
  </si>
  <si>
    <t>ΔΕ_231260103_ΚΑΛΛΙΔΕΝΔΡΟΥ</t>
  </si>
  <si>
    <t>ΔΕ_231260203_ΒΑΣΙΛΙΚΗΣ</t>
  </si>
  <si>
    <t>ΔΕ_231260303_ΓΟΜΦΩΝ</t>
  </si>
  <si>
    <t>ΔΕ_231260403_ΔΕ_ΠΕΛΛΙΝΑΙΩΝ</t>
  </si>
  <si>
    <t>ΔΕ_232280301_ΔΙΣΤΟΜΟΥ</t>
  </si>
  <si>
    <t>ΔΕ_232280401_ΘΗΒΑΙΩΝ</t>
  </si>
  <si>
    <t>ΔΕ_232280501_ΟΡΧΟΜΕΝΟΥ</t>
  </si>
  <si>
    <t>ΤΟΕΒ_ΜΕΛΙΣΣΟΠΕΤΡΑΣ_ΚΑΛΟΒΡΥΣΗΣ</t>
  </si>
  <si>
    <t>ΠΕΤ_23122_ΛΑΡΙΣΑΣ</t>
  </si>
  <si>
    <t>ΠΕΤ_23123_ΚΑΡΔΙΤΣΑΣ</t>
  </si>
  <si>
    <t>ΠΕΤ_23124_ΜΑΓΝΗΣΙΑΣ</t>
  </si>
  <si>
    <t>ΠΕΤ_23125_ΣΠΟΡΑΔΩΝ</t>
  </si>
  <si>
    <t>ΠΕΤ_23126_ΤΡΙΚΑΛΩΝ</t>
  </si>
  <si>
    <t>ΤΟΕΒ_ΠΗΝΕΙΟΥ_ΠΟΤΑΜΟΥ</t>
  </si>
  <si>
    <t>ΤΟΕΒ_ΤΑΥΡΩΠΟΥ_ΚΑΡΔΙΤΣΑΣ</t>
  </si>
  <si>
    <t>ΤΟΕΒ_ΛΙΜΝΗΣ_ΚΑΡΛΑΣ</t>
  </si>
  <si>
    <t>ΤΟΕΒ_ΑΓΙΩΝ_ΑΠΟΣΤΟΛΩΝ</t>
  </si>
  <si>
    <t>ΤΟΕΒ_ΕΝΙΠΠΕΩΣ ΦΑΡΣΑΛΩΝ</t>
  </si>
  <si>
    <t>ΔΕ ΚΑΝΤΑΝΟΥ (ΚΑΝΔΑΝΟΥ) ΚΑΙ Δ ΓΑΥΔΟΥ</t>
  </si>
  <si>
    <t>ΔΕ ΚΙΣΣΑΜΟΥ</t>
  </si>
  <si>
    <t>ΔΕ ΙΝΑΧΩΡΙΟΥ</t>
  </si>
  <si>
    <t>ΔΕ ΜΥΘΗΜΝΗΣ</t>
  </si>
  <si>
    <t>ΔΕ ΠΛΑΤΑΝΙΑ</t>
  </si>
  <si>
    <t>ΔΕ ΒΟΥΚΟΛΙΩΝ</t>
  </si>
  <si>
    <t>ΔΕ ΚΟΛΥΜΒΑΡΙΟΥ</t>
  </si>
  <si>
    <t>ΔΕ ΜΟΥΣΟΥΡΩΝ</t>
  </si>
  <si>
    <t>ΚΕΝΤΡΙΚΗΣ ΜΑΚΕΔΟΝΙΑΣ</t>
  </si>
  <si>
    <t>ΔΥΤΙΚΗΣ ΜΑΚΕΔΟΝΙΑΣ</t>
  </si>
  <si>
    <t>ΗΠΕΙΡΟΥ</t>
  </si>
  <si>
    <t>ΘΕΣΣΑΛΙΑΣ</t>
  </si>
  <si>
    <t>ΙΟΝΙΩΝ ΝΗΣΩΝ</t>
  </si>
  <si>
    <t>ΔΥΤΙΚΗΣ ΕΛΛΑΔΑΣ</t>
  </si>
  <si>
    <t>ΣΤΕΡΕΑΣ ΕΛΛΑΔΑΣ</t>
  </si>
  <si>
    <t>ΑΤΤΙΚΗΣ</t>
  </si>
  <si>
    <t>ΠΕΛΟΠΟΝΝΗΣΟΥ</t>
  </si>
  <si>
    <t>ΔΕ ΑΡΜΕΝΩΝ</t>
  </si>
  <si>
    <t>ΔΕ ΑΣΗ ΓΩΝΙΑΣ</t>
  </si>
  <si>
    <t>ΔΕ ΒΑΜΟΥ</t>
  </si>
  <si>
    <t>ΔΕ ΓΕΩΡΓΙΟΥΠΟΛΕΩΣ</t>
  </si>
  <si>
    <t>ΔΕ ΦΡΕ</t>
  </si>
  <si>
    <t>ΔΕ ΠΕΛΕΚΑΝΟΥ</t>
  </si>
  <si>
    <t>ΔΕ ΑΝΑΤΟΛΙΚΟΥ ΣΕΛΙΝΟΥ</t>
  </si>
  <si>
    <t>Μεταποιητική Βιομηχανία</t>
  </si>
  <si>
    <t>ΤΟΕΒ_ΞΕΧΑΣΜΕΝΗΣ</t>
  </si>
  <si>
    <t>ΤΟΕΒ_ΜΙΚΡΟΔΑΣΟΥΣ</t>
  </si>
  <si>
    <t>ΤΟΕΒ_ΕΛΟΥΣ_ΒΑΡΙΚΟΥ_ΛΙΤΟΧΩΡΟΥ</t>
  </si>
  <si>
    <t>ΤΟΕΒ_ΑΓΙΟΥ_ΙΩΑΝΝΗ</t>
  </si>
  <si>
    <t>ΤΟΕΒ_ΚΟΥΦΑΛΙΩΝ</t>
  </si>
  <si>
    <t>ΤΟΕΒ_ΠΡΑΣΙΝΑΔΑΣ</t>
  </si>
  <si>
    <t>ΤΟΕΒ_ΑΡΤΖΑΝ_ΑΜΑΤΟΒΟΥ</t>
  </si>
  <si>
    <t>ΤΟΕΒ_ΨΥΧΙΚΟΥ_ΠΕΘΕΛΙΝΟΥ</t>
  </si>
  <si>
    <t>ΤΟΕΒ_Π_ΣΚΥΛΙΤΣΙΟΥ</t>
  </si>
  <si>
    <t>ΤΟΕΒ_ΜΑΝΔΡΩΝ</t>
  </si>
  <si>
    <t>ΤΟΕΒ_ΣΤΑΥΡΟΥ</t>
  </si>
  <si>
    <t>ΤΟΕΒ_ΕΥΖΩΝΩΝ</t>
  </si>
  <si>
    <t>ΤΟΕΒ_ΣΧΟΙΝΑ</t>
  </si>
  <si>
    <t>ΤΟΕΒ_ΤΡΙΚΑΛΩΝ</t>
  </si>
  <si>
    <t>ΠΕΤ_12114_ΚΟΖΑΝΗΣ</t>
  </si>
  <si>
    <t>ΠΕΤ_12115_ΓΡΕΒΕΝΩΝ</t>
  </si>
  <si>
    <t>ΠΕΤ_12116_ΚΑΣΤΟΡΙΑΣ</t>
  </si>
  <si>
    <t>ΠΕΤ_12117_ΦΛΩΡΙΝΑΣ</t>
  </si>
  <si>
    <t>ΤΟΕΒ_ΣΕΡΒΙΩΝ</t>
  </si>
  <si>
    <t>ΤΟΕΒ_ΚΑΡΠΕΡΟΥ_ΔΗΜΗΤΡΑΣ</t>
  </si>
  <si>
    <t>ΤΟΕΒ_ΒΑΣΙΛΕΙΑΔΑΣ</t>
  </si>
  <si>
    <t>ΤΟΕΒ_ΠΡΕΣΠΩΝ</t>
  </si>
  <si>
    <t>ΤΟΕΒ_ΒΕΛΒΕΝΔΟΥ</t>
  </si>
  <si>
    <t>ΤΟΕΒ_ΚΟΚΚΙΝΙΑΣ_ΚΙΒΩΤΟΥ_ΠΟΛΥΔΕΝΔΡΟΥ</t>
  </si>
  <si>
    <t>ΤΟΕΒ_ΚΟΡΟΜΗΛΙΑΣ_ΚΟΛΟΚΥΝΘΟΥΣ</t>
  </si>
  <si>
    <t>ΤΟΕΒ_ΚΑΛΛΙΝΙΚΗΣ</t>
  </si>
  <si>
    <t>ΤΟΕΒ_ΝΕΑΠΟΛΗΣ</t>
  </si>
  <si>
    <t>ΤΟΕΒ_ΤΑΞΙΑΡΧΗ</t>
  </si>
  <si>
    <t>ΤΟΕΒ_ΚΟΡΕΣΤΕΙΩΝ</t>
  </si>
  <si>
    <t>ΤΟΕΒ_Ν_ΚΑΥΚΑΣΟΥ</t>
  </si>
  <si>
    <t>ΤΟΕΒ_ΚΑΛΟΝΕΡΙΟΥ_ΕΡΑΤΥΡΑΣ</t>
  </si>
  <si>
    <t>ΤΟΕΒ_ΒΑΤΟΛΑΚΟΥ</t>
  </si>
  <si>
    <t>ΤΟΕΒ_ΚΟΡΗΣΟΥ_ΛΙΘΙΑΣ</t>
  </si>
  <si>
    <t>ΤΟΕΒ_ΠΕΤΡΩΝ</t>
  </si>
  <si>
    <t>ΤΟΕΒ_ΠΥΛΩΡΙΟΥ</t>
  </si>
  <si>
    <t>ΤΟΕΒ_ΠΟΡΟΥ</t>
  </si>
  <si>
    <t>ΤΟΕΒ_ΑΛΙΑΚΜΟΝΑ</t>
  </si>
  <si>
    <t>ΤΟΕΒ_ΛΙΜΝΟΧΩΡΙΟΥ</t>
  </si>
  <si>
    <t>ΤΟΕΒ_ΠΕΠΟΝΙΑΣ</t>
  </si>
  <si>
    <t>ΤΟΕΒ_ΠΑΛΙΟΥΡΑΣ</t>
  </si>
  <si>
    <t>ΤΟΕΒ_ΒΥΣΣΙΝΙΑΣ</t>
  </si>
  <si>
    <t>ΤΟΕΒ_ΜΕΛΙΤΗΣ_ΑΧΛΑΔΑΣ</t>
  </si>
  <si>
    <t>ΤΟΕΒ_ΚΛΗΜΑΤΟΣ</t>
  </si>
  <si>
    <t>ΤΟΕΒ_ΠΑΛΑΙΟΧΩΡΙΟΥ</t>
  </si>
  <si>
    <t>ΤΟΕΒ_ΒΡΑΧΟΥ</t>
  </si>
  <si>
    <t>ΤΟΕΒ_ΣΚΛΗΘΡΟΥ</t>
  </si>
  <si>
    <t>ΤΟΕΒ_ΔΑΦΝΕΡΟΥ</t>
  </si>
  <si>
    <t>ΤΟΕΒ_ΑΓΑΠΗΣ</t>
  </si>
  <si>
    <t>ΤΟΕΒ_ΜΕΣΟΧΩΡΙΟΥ</t>
  </si>
  <si>
    <t>122190105</t>
  </si>
  <si>
    <t>122190201</t>
  </si>
  <si>
    <t>122190202</t>
  </si>
  <si>
    <t>122190203</t>
  </si>
  <si>
    <t>122190302</t>
  </si>
  <si>
    <t>122190304</t>
  </si>
  <si>
    <t>122190401</t>
  </si>
  <si>
    <t>122190404</t>
  </si>
  <si>
    <t>122200101</t>
  </si>
  <si>
    <t>122200102</t>
  </si>
  <si>
    <t>122200103</t>
  </si>
  <si>
    <t>122200104</t>
  </si>
  <si>
    <t>122200105</t>
  </si>
  <si>
    <t>122200202</t>
  </si>
  <si>
    <t>122200301</t>
  </si>
  <si>
    <t>122200302</t>
  </si>
  <si>
    <t>122210101</t>
  </si>
  <si>
    <t>122210102</t>
  </si>
  <si>
    <t>122210103</t>
  </si>
  <si>
    <t>122210203</t>
  </si>
  <si>
    <t>122210204</t>
  </si>
  <si>
    <t>122210301</t>
  </si>
  <si>
    <t>122210302</t>
  </si>
  <si>
    <t>231220101</t>
  </si>
  <si>
    <t>1222001</t>
  </si>
  <si>
    <t>1222002</t>
  </si>
  <si>
    <t>1222003</t>
  </si>
  <si>
    <t>1222101</t>
  </si>
  <si>
    <t>1222102</t>
  </si>
  <si>
    <t>1222103</t>
  </si>
  <si>
    <t>2312201</t>
  </si>
  <si>
    <t>2312202</t>
  </si>
  <si>
    <t>2312203</t>
  </si>
  <si>
    <t>2312204</t>
  </si>
  <si>
    <t>2312205</t>
  </si>
  <si>
    <t>2312206</t>
  </si>
  <si>
    <t>2312207</t>
  </si>
  <si>
    <t>2312301</t>
  </si>
  <si>
    <t>2312302</t>
  </si>
  <si>
    <t>2312303</t>
  </si>
  <si>
    <t>2312304</t>
  </si>
  <si>
    <t>2312305</t>
  </si>
  <si>
    <t>2312306</t>
  </si>
  <si>
    <t>2312401</t>
  </si>
  <si>
    <t>2312402</t>
  </si>
  <si>
    <t>2312403</t>
  </si>
  <si>
    <t>2312404</t>
  </si>
  <si>
    <t>2312405</t>
  </si>
  <si>
    <t>2312501</t>
  </si>
  <si>
    <t>2312502</t>
  </si>
  <si>
    <t>2312503</t>
  </si>
  <si>
    <t>2312601</t>
  </si>
  <si>
    <t>2312602</t>
  </si>
  <si>
    <t>2312603</t>
  </si>
  <si>
    <t>2312604</t>
  </si>
  <si>
    <t>2322701</t>
  </si>
  <si>
    <t>2322702</t>
  </si>
  <si>
    <t>2322703</t>
  </si>
  <si>
    <t>2322704</t>
  </si>
  <si>
    <t>2322705</t>
  </si>
  <si>
    <t>2322706</t>
  </si>
  <si>
    <t>2322707</t>
  </si>
  <si>
    <t>2322801</t>
  </si>
  <si>
    <t>2322802</t>
  </si>
  <si>
    <t>2322803</t>
  </si>
  <si>
    <t>2322804</t>
  </si>
  <si>
    <t>2322805</t>
  </si>
  <si>
    <t>2322806</t>
  </si>
  <si>
    <t>2322901</t>
  </si>
  <si>
    <t>2322902</t>
  </si>
  <si>
    <t>2322903</t>
  </si>
  <si>
    <t>2322904</t>
  </si>
  <si>
    <t>2322905</t>
  </si>
  <si>
    <t>2322906</t>
  </si>
  <si>
    <t>2322907</t>
  </si>
  <si>
    <t>2322908</t>
  </si>
  <si>
    <t>2323001</t>
  </si>
  <si>
    <t>2323002</t>
  </si>
  <si>
    <t>2323101</t>
  </si>
  <si>
    <t>2323102</t>
  </si>
  <si>
    <t>2413201</t>
  </si>
  <si>
    <t>2413202</t>
  </si>
  <si>
    <t>2413301</t>
  </si>
  <si>
    <t>2413401</t>
  </si>
  <si>
    <t>2413501</t>
  </si>
  <si>
    <t>2413601</t>
  </si>
  <si>
    <t>2413602</t>
  </si>
  <si>
    <t>2423701</t>
  </si>
  <si>
    <t>2423702</t>
  </si>
  <si>
    <t>2423703</t>
  </si>
  <si>
    <t>2423704</t>
  </si>
  <si>
    <t>2423705</t>
  </si>
  <si>
    <t>2423801</t>
  </si>
  <si>
    <t>2423802</t>
  </si>
  <si>
    <t>2423803</t>
  </si>
  <si>
    <t>2423804</t>
  </si>
  <si>
    <t>2423805</t>
  </si>
  <si>
    <t>2423806</t>
  </si>
  <si>
    <t>2423807</t>
  </si>
  <si>
    <t>2423901</t>
  </si>
  <si>
    <t>2423902</t>
  </si>
  <si>
    <t>2423903</t>
  </si>
  <si>
    <t>2423904</t>
  </si>
  <si>
    <t>2423905</t>
  </si>
  <si>
    <t>2423906</t>
  </si>
  <si>
    <t>2423907</t>
  </si>
  <si>
    <t>2434001</t>
  </si>
  <si>
    <t>2434002</t>
  </si>
  <si>
    <t>2434003</t>
  </si>
  <si>
    <t>2434004</t>
  </si>
  <si>
    <t>2434005</t>
  </si>
  <si>
    <t>2434101</t>
  </si>
  <si>
    <t>2434102</t>
  </si>
  <si>
    <t>2434103</t>
  </si>
  <si>
    <t>2434104</t>
  </si>
  <si>
    <t>2434201</t>
  </si>
  <si>
    <t>2434202</t>
  </si>
  <si>
    <t>2434203</t>
  </si>
  <si>
    <t>2434204</t>
  </si>
  <si>
    <t>2434205</t>
  </si>
  <si>
    <t>351510201</t>
  </si>
  <si>
    <t>351510202</t>
  </si>
  <si>
    <t>351510401</t>
  </si>
  <si>
    <t>351510402</t>
  </si>
  <si>
    <t>351520101</t>
  </si>
  <si>
    <t>351520102</t>
  </si>
  <si>
    <t>351520801</t>
  </si>
  <si>
    <t>351520802</t>
  </si>
  <si>
    <t>461530101</t>
  </si>
  <si>
    <t>461530102</t>
  </si>
  <si>
    <t>461530103</t>
  </si>
  <si>
    <t>461530104</t>
  </si>
  <si>
    <t>461530105</t>
  </si>
  <si>
    <t>461530106</t>
  </si>
  <si>
    <t>461530107</t>
  </si>
  <si>
    <t>461530108</t>
  </si>
  <si>
    <t>461530109</t>
  </si>
  <si>
    <t>461530110</t>
  </si>
  <si>
    <t>461530111</t>
  </si>
  <si>
    <t>461530112</t>
  </si>
  <si>
    <t>461530113</t>
  </si>
  <si>
    <t>461540101</t>
  </si>
  <si>
    <t>ΔΕ ΑΝΔΡΟΥ</t>
  </si>
  <si>
    <t>ΔΕ ΚΟΡΘΙΟΥ</t>
  </si>
  <si>
    <t>ΔΕ ΥΔΡΟΥΣΑΣ</t>
  </si>
  <si>
    <t>ΔΕ ΘΗΡΑΣ</t>
  </si>
  <si>
    <t>ΔΕ ΟΙΑΣ</t>
  </si>
  <si>
    <t>ΔΕ ΚΑΡΠΑΘΟΥ</t>
  </si>
  <si>
    <t>ΔΕ ΚΩ</t>
  </si>
  <si>
    <t>ΔΕ ΔΙΚΑΙΟΥ</t>
  </si>
  <si>
    <t>ΔΕ ΗΡΑΚΛΕΙΔΩΝ</t>
  </si>
  <si>
    <t>ΔΕ ΝΑΞΟΥ</t>
  </si>
  <si>
    <t>ΔΕ ΔΡΥΜΑΛΙΑΣ</t>
  </si>
  <si>
    <t>ΔΕ ΚΟΥΦΟΝΗΣΙΩΝ</t>
  </si>
  <si>
    <t>ΔΕ ΡΟΔΟΥ</t>
  </si>
  <si>
    <t>ΔΕ ΑΡΧΑΓΓΕΛΟΥ</t>
  </si>
  <si>
    <t>ΔΕ ΑΤΑΒΥΡΟΥ</t>
  </si>
  <si>
    <t>ΔΕ ΑΦΑΝΤΟΥ</t>
  </si>
  <si>
    <t>ΔΕ ΙΑΛΥΣΟΥ</t>
  </si>
  <si>
    <t>ΔΕ ΚΑΜΕΙΡΟΥ</t>
  </si>
  <si>
    <t>ΔΕ ΛΙΝΔΙΩΝ</t>
  </si>
  <si>
    <t>ΔΕ ΝΟΤΙΑΣ ΡΟΔΟΥ</t>
  </si>
  <si>
    <t>ΔΕ ΠΕΤΑΛΟΥΔΩΝ</t>
  </si>
  <si>
    <t>ΔΕ ΤΗΝΟΥ</t>
  </si>
  <si>
    <t>ΔΕ ΕΞΩΜΒΟΥΡΓΟΥ</t>
  </si>
  <si>
    <t>ΔΕ ΠΑΝΟΡΜΟΥ</t>
  </si>
  <si>
    <t>ΔΕ ΗΡΑΚΛΕΙΟΥ</t>
  </si>
  <si>
    <t>ΔΕ ΓΟΡΓΟΛΑΪΝΗ</t>
  </si>
  <si>
    <t>ΔΕ ΝΕΑΣ ΑΛΙΚΑΡΝΑΣΣΟΥ</t>
  </si>
  <si>
    <t>ΤΟΕΒ_ΥΨΗΛΗΣ_ΖΩΝΗΣ_ΣΚΑΛΑΣ_ΦΙΛΙΑΤΩΝ</t>
  </si>
  <si>
    <t>ΤΟΕΒ_ΒΑΣΙΛΙΚΟΥ</t>
  </si>
  <si>
    <t>ΤΟΕΒ_ΠΕΔΙΑΔΑΣ_ΠΑΡΑΜΥΘΙΑΣ</t>
  </si>
  <si>
    <t>ΤΟΕΒ_ΑΝΩ_ΚΑΛΑΜΑ</t>
  </si>
  <si>
    <t>ΤΟΕΒ_ΑΧΕΡΟΝΤΑ_ΓΛΥΚΗΣ</t>
  </si>
  <si>
    <t>ΤΟΕΒ_ΚΟΥΚΛΙΩΝ_ΜΑΖΑΡΑΚΙΟΥ</t>
  </si>
  <si>
    <t>ΤΟΕΒ_ΡΙΖΙΑΝΗΣ_ΚΟΡΥΤΙΑΝΗΣ</t>
  </si>
  <si>
    <t>ΤΟΕΒ_ΓΚΡΙΜΠΟΒΟΥ</t>
  </si>
  <si>
    <t>ΤΟΕΒ_ΕΛΑΙΑΣ_ΦΙΛΙΑΤΩΝ</t>
  </si>
  <si>
    <t>ΤΟΕΒ_ΛΙΘΙΝΟΥ</t>
  </si>
  <si>
    <t>ΤΟΕΒ_ΑΝΩ_ΡΟΥ_ΑΧΕΡΩΝΤΑ</t>
  </si>
  <si>
    <t>ΔΕ_461540103_ΡΑΧΩΝ</t>
  </si>
  <si>
    <t>Δ_4615501_ΛΗΜΝΟΥ</t>
  </si>
  <si>
    <t>Δ_4615502_ΕΥΣΤΡΑΤΙΟΥ</t>
  </si>
  <si>
    <t>ΔΕ_461550101_ΜΥΡΙΝΑΣ</t>
  </si>
  <si>
    <t>ΔΕ_461550102_ΑΤΣΙΚΗΣ</t>
  </si>
  <si>
    <t>ΔΕ_461550103_ΜΟΥΔΡΟΥ</t>
  </si>
  <si>
    <t>Δ ΑΡΡΙΑΝΩΝ</t>
  </si>
  <si>
    <t>Δ ΙΑΣΜΟΥ</t>
  </si>
  <si>
    <t>Δ ΜΑΡΩΝΕΙΑΣ - ΣΑΠΩΝ</t>
  </si>
  <si>
    <t>Δ ΔΡΑΜΑΣ</t>
  </si>
  <si>
    <t>Δ ΔΟΞΑΤΟΥ</t>
  </si>
  <si>
    <t>Δ ΚΑΤΩ ΝΕΥΡΟΚΟΠΙΟΥ</t>
  </si>
  <si>
    <t>Δ ΠΑΡΑΝΕΣΤΙΟΥ</t>
  </si>
  <si>
    <t>Δ ΠΡΟΣΟΤΣΑΝΗΣ</t>
  </si>
  <si>
    <t>Δ ΑΛΕΞΑΝΔΡΟΥΠΟΛΗΣ</t>
  </si>
  <si>
    <t>Δ ΔΙΔΥΜΟΤΕΙΧΟΥ</t>
  </si>
  <si>
    <t>Δ ΟΡΕΣΤΙΑΔΑΣ</t>
  </si>
  <si>
    <t>Δ ΣΑΜΟΘΡΑΚΗΣ</t>
  </si>
  <si>
    <t>Δ ΣΟΥΦΛΙΟΥ</t>
  </si>
  <si>
    <t>Δ ΘΑΣΟΥ</t>
  </si>
  <si>
    <t>Δ ΚΑΒΑΛΑΣ</t>
  </si>
  <si>
    <t>Δ ΝΕΣΤΟΥ</t>
  </si>
  <si>
    <t>Δ ΠΑΓΓΑΙΟΥ</t>
  </si>
  <si>
    <t>Δ ΞΑΝΘΗΣ</t>
  </si>
  <si>
    <t>Δ ΑΒΔΗΡΩΝ</t>
  </si>
  <si>
    <t>Δ ΜΥΚΗΣ</t>
  </si>
  <si>
    <t>Δ ΤΟΠΕΙΡΟΥ</t>
  </si>
  <si>
    <t>Δ ΘΕΣΣΑΛΟΝΙΚΗΣ</t>
  </si>
  <si>
    <t>Δ ΑΜΠΕΛΟΚΗΠΩΝ - ΜΕΝΕΜΕΝΗΣ</t>
  </si>
  <si>
    <t>Δ ΒΟΛΒΗΣ</t>
  </si>
  <si>
    <t>Δ ΔΕΛΤΑ</t>
  </si>
  <si>
    <t>Δ ΘΕΡΜΑΪΚΟΥ</t>
  </si>
  <si>
    <t>Δ ΘΕΡΜΗΣ</t>
  </si>
  <si>
    <t>Δ ΚΑΛΑΜΑΡΙΑΣ</t>
  </si>
  <si>
    <t>Δ ΚΟΡΔΕΛΙΟΥ - ΕΥΟΣΜΟΥ</t>
  </si>
  <si>
    <t>Δ ΛΑΓΚΑΔΑ</t>
  </si>
  <si>
    <t>Δ ΝΕΑΠΟΛΗΣ - ΣΥΚΕΩΝ</t>
  </si>
  <si>
    <t>Δ ΠΑΥΛΟΥ ΜΕΛΑ</t>
  </si>
  <si>
    <t>Δ ΠΥΛΑΙΑΣ - ΧΟΡΤΙΑΤΗ</t>
  </si>
  <si>
    <t>Δ ΧΑΛΚΗΔΟΝΟΣ</t>
  </si>
  <si>
    <t>Δ ΩΡΑΙΟΚΑΣΤΡΟΥ</t>
  </si>
  <si>
    <t>Δ ΒΕΡΟΙΑΣ</t>
  </si>
  <si>
    <t>Δ ΑΛΕΞΑΝΔΡΕΙΑΣ</t>
  </si>
  <si>
    <t>Δ ΝΑΟΥΣΑΣ</t>
  </si>
  <si>
    <t>Δ ΚΙΛΚΙΣ</t>
  </si>
  <si>
    <t>Δ ΠΑΙΟΝΙΑΣ</t>
  </si>
  <si>
    <t>Δ ΕΔΕΣΣΑΣ</t>
  </si>
  <si>
    <t>Δ ΑΛΜΩΠΙΑΣ</t>
  </si>
  <si>
    <t>Δ ΠΕΛΛΑΣ</t>
  </si>
  <si>
    <t>Δ ΣΚΥΔΡΑΣ</t>
  </si>
  <si>
    <t>Δ ΚΑΤΕΡΙΝΗΣ</t>
  </si>
  <si>
    <t>Δ ΔΙΟΥ - ΟΛΥΜΠΟΥ</t>
  </si>
  <si>
    <t>Δ ΠΥΔΝΑΣ - ΚΟΛΙΝΔΡΟΥ</t>
  </si>
  <si>
    <t>Δ ΣΕΡΡΩΝ</t>
  </si>
  <si>
    <t>Δ ΑΜΦΙΠΟΛΗΣ</t>
  </si>
  <si>
    <t>Δ ΒΙΣΑΛΤΙΑΣ</t>
  </si>
  <si>
    <t>Δ ΕΜΜΑΝΟΥΗΛ ΠΑΠΠΑ</t>
  </si>
  <si>
    <t>Δ ΗΡΑΚΛΕΙΑΣ</t>
  </si>
  <si>
    <t>Δ ΝΕΑΣ ΖΙΧΝΗΣ</t>
  </si>
  <si>
    <t>Δ ΣΙΝΤΙΚΗΣ</t>
  </si>
  <si>
    <t>Δ ΠΟΛΥΓΥΡΟΥ</t>
  </si>
  <si>
    <t>Δ ΑΡΙΣΤΟΤΕΛΗ</t>
  </si>
  <si>
    <t>Δ ΚΑΣΣΑΝΔΡΑΣ</t>
  </si>
  <si>
    <t>Δ ΝΕΑΣ ΠΡΟΠΟΝΤΙΔΑΣ</t>
  </si>
  <si>
    <t>Δ ΣΙΘΩΝΙΑΣ</t>
  </si>
  <si>
    <t>Δ ΚΟΖΑΝΗΣ</t>
  </si>
  <si>
    <t>Δ ΒΟΪΟΥ</t>
  </si>
  <si>
    <t>Δ ΕΟΡΔΑΙΑΣ</t>
  </si>
  <si>
    <t>Δ ΣΕΡΒΙΩΝ - ΒΕΛΒΕΝΤΟΥ</t>
  </si>
  <si>
    <t>Δ ΓΡΕΒΕΝΩΝ</t>
  </si>
  <si>
    <t>Δ ΔΕΣΚΑΤΗΣ</t>
  </si>
  <si>
    <t>Δ ΚΑΣΤΟΡΙΑΣ</t>
  </si>
  <si>
    <t>Δ ΝΕΣΤΟΡΙΟΥ</t>
  </si>
  <si>
    <t>Δ ΟΡΕΣΤΙΔΟΣ</t>
  </si>
  <si>
    <t>Δ ΦΛΩΡΙΝΑΣ</t>
  </si>
  <si>
    <t>Δ ΑΜΥΝΤΑΙΟΥ</t>
  </si>
  <si>
    <t>Δ ΠΡΕΣΠΩΝ</t>
  </si>
  <si>
    <t>Δ ΙΩΑΝΝΙΤΩΝ</t>
  </si>
  <si>
    <t>Δ ΒΟΡΕΙΩΝ ΤΖΟΥΜΕΡΚΩΝ</t>
  </si>
  <si>
    <t>Δ ΔΩΔΩΝΗΣ</t>
  </si>
  <si>
    <t>Δ ΖΑΓΟΡΙΟΥ</t>
  </si>
  <si>
    <t>Δ ΖΙΤΣΑΣ</t>
  </si>
  <si>
    <t>Δ ΚΟΝΙΤΣΑΣ</t>
  </si>
  <si>
    <t>Δ ΜΕΤΣΟΒΟΥ</t>
  </si>
  <si>
    <t>Δ ΠΩΓΩΝΙΟΥ</t>
  </si>
  <si>
    <t>Δ ΑΡΤΑΙΩΝ</t>
  </si>
  <si>
    <t>Δ ΓΕΩΡΓΙΟΥ ΚΑΡΑΪΣΚΑΚΗ</t>
  </si>
  <si>
    <t>Δ ΚΕΝΤΡΙΚΩΝ ΤΖΟΥΜΕΡΚΩΝ</t>
  </si>
  <si>
    <t>Δ ΝΙΚΟΛΑΟΥ ΣΚΟΥΦΑ</t>
  </si>
  <si>
    <t>Δ ΗΓΟΥΜΕΝΙΤΣΑΣ</t>
  </si>
  <si>
    <t>Δ ΣΟΥΛΙΟΥ</t>
  </si>
  <si>
    <t>Δ ΦΙΛΙΑΤΩΝ</t>
  </si>
  <si>
    <t>Δ ΠΡΕΒΕΖΑΣ</t>
  </si>
  <si>
    <t>Δ ΖΗΡΟΥ</t>
  </si>
  <si>
    <t>Δ ΠΑΡΓΑΣ</t>
  </si>
  <si>
    <t>Δ ΛΑΡΙΣΑΙΩΝ</t>
  </si>
  <si>
    <t>Δ ΑΓΙΑΣ</t>
  </si>
  <si>
    <t>Δ ΕΛΑΣΣΟΝΑΣ</t>
  </si>
  <si>
    <t>Δ ΚΙΛΕΛΕΡ</t>
  </si>
  <si>
    <t>Δ ΤΕΜΠΩΝ</t>
  </si>
  <si>
    <t>Δ ΤΥΡΝΑΒΟΥ</t>
  </si>
  <si>
    <t>Δ ΦΑΡΣΑΛΩΝ</t>
  </si>
  <si>
    <t>Δ ΚΑΡΔΙΤΣΑΣ</t>
  </si>
  <si>
    <t>232290701</t>
  </si>
  <si>
    <t>232290702</t>
  </si>
  <si>
    <t>232290703</t>
  </si>
  <si>
    <t>232300102</t>
  </si>
  <si>
    <t>232300104</t>
  </si>
  <si>
    <t>232300105</t>
  </si>
  <si>
    <t>ΒΟΡΕΙΟΥ ΑΙΓΑΙΟΥ</t>
  </si>
  <si>
    <t>ΝΟΤΙΟΥ ΑΙΓΑΙΟΥ</t>
  </si>
  <si>
    <t>ΟΛΕΣ_ΟΙ_ΔΗΜ_ΕΝΟΤ_4615703</t>
  </si>
  <si>
    <t>ΟΛΕΣ_ΟΙ_ΔΗΜ_ΕΝΟΤ_4625801</t>
  </si>
  <si>
    <t>ΟΛΕΣ_ΟΙ_ΔΗΜ_ΕΝΟΤ_4625901</t>
  </si>
  <si>
    <t>ΟΛΕΣ_ΟΙ_ΔΗΜ_ΕΝΟΤ_4626001</t>
  </si>
  <si>
    <t>ΟΛΕΣ_ΟΙ_ΔΗΜ_ΕΝΟΤ_4626002</t>
  </si>
  <si>
    <t>ΟΛΕΣ_ΟΙ_ΔΗΜ_ΕΝΟΤ_4626003</t>
  </si>
  <si>
    <t>ΟΛΕΣ_ΟΙ_ΔΗΜ_ΕΝΟΤ_4626004</t>
  </si>
  <si>
    <t>ΟΛΕΣ_ΟΙ_ΔΗΜ_ΕΝΟΤ_4626005</t>
  </si>
  <si>
    <t>ΟΛΕΣ_ΟΙ_ΔΗΜ_ΕΝΟΤ_4626101</t>
  </si>
  <si>
    <t>ΟΛΕΣ_ΟΙ_ΔΗΜ_ΕΝΟΤ_4626102</t>
  </si>
  <si>
    <t>ΟΛΕΣ_ΟΙ_ΔΗΜ_ΕΝΟΤ_4626103</t>
  </si>
  <si>
    <t>ΟΛΕΣ_ΟΙ_ΔΗΜ_ΕΝΟΤ_4626104</t>
  </si>
  <si>
    <t>ΟΛΕΣ_ΟΙ_ΔΗΜ_ΕΝΟΤ_4626105</t>
  </si>
  <si>
    <t>ΟΛΕΣ_ΟΙ_ΔΗΜ_ΕΝΟΤ_4626106</t>
  </si>
  <si>
    <t>ΟΛΕΣ_ΟΙ_ΔΗΜ_ΕΝΟΤ_4626201</t>
  </si>
  <si>
    <t>ΟΛΕΣ_ΟΙ_ΔΗΜ_ΕΝΟΤ_4626202</t>
  </si>
  <si>
    <t>ΟΛΕΣ_ΟΙ_ΔΗΜ_ΕΝΟΤ_4626301</t>
  </si>
  <si>
    <t>ΟΛΕΣ_ΟΙ_ΔΗΜ_ΕΝΟΤ_4626302</t>
  </si>
  <si>
    <t>ΟΛΕΣ_ΟΙ_ΔΗΜ_ΕΝΟΤ_4626401</t>
  </si>
  <si>
    <t>ΟΛΕΣ_ΟΙ_ΔΗΜ_ΕΝΟΤ_4626402</t>
  </si>
  <si>
    <t>ΟΛΕΣ_ΟΙ_ΔΗΜ_ΕΝΟΤ_4626501</t>
  </si>
  <si>
    <t>ΟΛΕΣ_ΟΙ_ΔΗΜ_ΕΝΟΤ_4626502</t>
  </si>
  <si>
    <t>ΟΛΕΣ_ΟΙ_ΔΗΜ_ΕΝΟΤ_4626503</t>
  </si>
  <si>
    <t>ΟΛΕΣ_ΟΙ_ΔΗΜ_ΕΝΟΤ_4626504</t>
  </si>
  <si>
    <t>ΟΛΕΣ_ΟΙ_ΔΗΜ_ΕΝΟΤ_4626601</t>
  </si>
  <si>
    <t>ΟΛΕΣ_ΟΙ_ΔΗΜ_ΕΝΟΤ_4626701</t>
  </si>
  <si>
    <t>ΟΛΕΣ_ΟΙ_ΔΗΜ_ΕΝΟΤ_4626802</t>
  </si>
  <si>
    <t>ΟΛΕΣ_ΟΙ_ΔΗΜ_ΕΝΟΤ_4626801</t>
  </si>
  <si>
    <t>ΟΛΕΣ_ΟΙ_ΔΗΜ_ΕΝΟΤ_4626901</t>
  </si>
  <si>
    <t>ΟΛΕΣ_ΟΙ_ΔΗΜ_ΕΝΟΤ_4626902</t>
  </si>
  <si>
    <t>ΟΛΕΣ_ΟΙ_ΔΗΜ_ΕΝΟΤ_4626903</t>
  </si>
  <si>
    <t>ΟΛΕΣ_ΟΙ_ΔΗΜ_ΕΝΟΤ_4626904</t>
  </si>
  <si>
    <t>ΟΛΕΣ_ΟΙ_ΔΗΜ_ΕΝΟΤ_4626905</t>
  </si>
  <si>
    <t>ΟΛΕΣ_ΟΙ_ΔΗΜ_ΕΝΟΤ_4627001</t>
  </si>
  <si>
    <t>ΟΛΕΣ_ΟΙ_ΔΗΜ_ΕΝΟΤ_4717101</t>
  </si>
  <si>
    <t>ΟΛΕΣ_ΟΙ_ΔΗΜ_ΕΝΟΤ_4717102</t>
  </si>
  <si>
    <t>ΟΛΕΣ_ΟΙ_ΔΗΜ_ΕΝΟΤ_4717103</t>
  </si>
  <si>
    <t>ΟΛΕΣ_ΟΙ_ΔΗΜ_ΕΝΟΤ_4717104</t>
  </si>
  <si>
    <t>ΟΛΕΣ_ΟΙ_ΔΗΜ_ΕΝΟΤ_4717105</t>
  </si>
  <si>
    <t>ΟΛΕΣ_ΟΙ_ΔΗΜ_ΕΝΟΤ_4717106</t>
  </si>
  <si>
    <t>ΟΛΕΣ_ΟΙ_ΔΗΜ_ΕΝΟΤ_4717107</t>
  </si>
  <si>
    <t>ΟΛΕΣ_ΟΙ_ΔΗΜ_ΕΝΟΤ_4717108</t>
  </si>
  <si>
    <t>ΟΛΕΣ_ΟΙ_ΔΗΜ_ΕΝΟΤ_4717201</t>
  </si>
  <si>
    <t>ΟΛΕΣ_ΟΙ_ΔΗΜ_ΕΝΟΤ_4717202</t>
  </si>
  <si>
    <t>ΟΛΕΣ_ΟΙ_ΔΗΜ_ΕΝΟΤ_4717203</t>
  </si>
  <si>
    <t>ΟΛΕΣ_ΟΙ_ΔΗΜ_ΕΝΟΤ_4717204</t>
  </si>
  <si>
    <t>ΟΛΕΣ_ΟΙ_ΔΗΜ_ΕΝΟΤ_4717301</t>
  </si>
  <si>
    <t>ΟΛΕΣ_ΟΙ_ΔΗΜ_ΕΝΟΤ_4717302</t>
  </si>
  <si>
    <t>ΟΛΕΣ_ΟΙ_ΔΗΜ_ΕΝΟΤ_4717303</t>
  </si>
  <si>
    <t>ΟΛΕΣ_ΟΙ_ΔΗΜ_ΕΝΟΤ_4717304</t>
  </si>
  <si>
    <t>ΟΛΕΣ_ΟΙ_ΔΗΜ_ΕΝΟΤ_4717305</t>
  </si>
  <si>
    <t>ΟΛΕΣ_ΟΙ_ΔΗΜ_ΕΝΟΤ_4717401</t>
  </si>
  <si>
    <t>ΟΛΕΣ_ΟΙ_ΔΗΜ_ΕΝΟΤ_4717402</t>
  </si>
  <si>
    <t>ΟΛΕΣ_ΟΙ_ΔΗΜ_ΕΝΟΤ_4717403</t>
  </si>
  <si>
    <t>ΟΛΕΣ_ΟΙ_ΔΗΜ_ΕΝΟΤ_4717404</t>
  </si>
  <si>
    <t>ΟΛΕΣ_ΟΙ_ΔΗΜ_ΕΝΟΤ_4717405</t>
  </si>
  <si>
    <t>ΟΛΕΣ_ΟΙ_ΔΗΜ_ΕΝΟΤ_4717406</t>
  </si>
  <si>
    <t>ΟΛΕΣ_ΟΙ_ΔΗΜ_ΕΝΟΤ_4717407</t>
  </si>
  <si>
    <t>ΠΕΤ_23231_ΦΩΚΙΔΑΣ</t>
  </si>
  <si>
    <t>ΤΟΕΒ_ΑΝΘΗΛΗΣ</t>
  </si>
  <si>
    <t>ΤΟΕΒ_ΛΙΒΑΔΕΙΑΣ_ΛΑΦΥΣΤΙΟΥ</t>
  </si>
  <si>
    <t>ΤΟΕΒ_ΙΣΤΙΑΙΑΣ</t>
  </si>
  <si>
    <t>ΤΟΕΒ_ΑΜΦΙΣΣΑΣ</t>
  </si>
  <si>
    <t>ΤΟΕΒ_ΦΑΚΙΤΣΑΣ</t>
  </si>
  <si>
    <t>ΤΟΕΒ_ΣΚΡΙΠΟΥΣ_ΟΡΧΟΜΕΝΟΥ</t>
  </si>
  <si>
    <t>ΤΟΕΒ_ΜΑΝΤΟΥΔΙΟΥ</t>
  </si>
  <si>
    <t>ΤΟΕΒ_ΤΣΟΤΡΑΣ_ΤΡΟΙΖΗΝΙΚΟΣ</t>
  </si>
  <si>
    <t>ΤΟΕΒ_ΜΕΓ_ΒΡΥΣΗΣ_ΡΟΔΙΤΣΑΣ_ΑΥΛΑΚΙΟΥ</t>
  </si>
  <si>
    <t>ΤΟΕΒ_ΚΑΡΑΜΟΥΣΑΣ_ΧΑΙΡΩΝΕΙΑΣ</t>
  </si>
  <si>
    <t>ΤΟΕΒ_ΨΑΧΝΩΝ</t>
  </si>
  <si>
    <t>ΤΟΕΒ_ΓΡΑΒΙΑΣ</t>
  </si>
  <si>
    <t>ΤΟΕΒ_ΞΥΝΙΑΔΑΣ</t>
  </si>
  <si>
    <t>ΤΟΕΒ_ΜΟΝΑΣΤΗΡΑΚΙΟΥ</t>
  </si>
  <si>
    <t>ΤΟΕΒ_5ΗΣ_ΖΩΝΗΣ_ΘΕΣΣΑΛΙΩΤΙΔΑΣ</t>
  </si>
  <si>
    <t>ΤΟΕΒ_6ΗΣ_ΖΩΝΗΣ_ΘΕΣΣΑΛΙΩΤΙΔΑΣ</t>
  </si>
  <si>
    <t>ΤΟΕΒ_ΔΑΜΑΣΤΑΣ</t>
  </si>
  <si>
    <t>ΤΟΕΒ_ΘΕΡΜΟΠΥΛΩΝ</t>
  </si>
  <si>
    <t>ΤΟΕΒ_ΜΕΞΙΑΤΩΝ</t>
  </si>
  <si>
    <t>ΤΟΕΒ_ΜΟΣΧΟΧΩΡΙΟΥ</t>
  </si>
  <si>
    <t>ΤΟΕΒ_ΣΥΚΑΣ</t>
  </si>
  <si>
    <t>ΤΟΕΒ_ΦΡΑΝΤΖΗ</t>
  </si>
  <si>
    <t>ΤΟΕΒ_ΑΜΟΥΡΙΟΥ_ΛΙΑΝΟΚΛΑΔΙΟΥ_ΖΗΛΕΥΤΟΥ</t>
  </si>
  <si>
    <t>ΤΟΕΒ_ΒΙΣΤΡΙΖΑΣ</t>
  </si>
  <si>
    <t>ΔΕ_461550104_ΝΕΑΣ_ΚΟΥΤΑΛΗΣ</t>
  </si>
  <si>
    <t>Δ_4615601_ΣΑΜΟΥ</t>
  </si>
  <si>
    <t>ΔΕ_461560101_ΒΑΘΕΟΣ</t>
  </si>
  <si>
    <t>ΔΕ_461560102_ΚΑΡΛΟΒΑΣΙΩΝ</t>
  </si>
  <si>
    <t>ΔΕ_461560103_ΜΑΡΑΘΟΚΑΜΠΟΥ</t>
  </si>
  <si>
    <t>ΔΕ_461560104_ΠΥΘΑΓΟΡΕΙΟΥ</t>
  </si>
  <si>
    <t>Δ_4615701_ΧΙΟΥ</t>
  </si>
  <si>
    <t>Δ_4615702_ΟΙΝΟΥΣΣΩΝ</t>
  </si>
  <si>
    <t>Δ_4615703_ΨΑΡΩΝ</t>
  </si>
  <si>
    <t>ΔΕ_461570101_ΧΙΟΥ</t>
  </si>
  <si>
    <t>ΔΕ_461570102_ΑΓΙΟΥ_ΜΗΝΑ</t>
  </si>
  <si>
    <t>ΔΕ_461570103_ΑΜΑΝΗΣ</t>
  </si>
  <si>
    <t>ΔΕ_461570104_ΙΩΝΙΑΣ</t>
  </si>
  <si>
    <t>ΔΕ_461570105_ΚΑΜΠΟΧΩΡΩΝ</t>
  </si>
  <si>
    <t>ΔΕ_461570106_ΚΑΡΔΑΜΥΛΩΝ</t>
  </si>
  <si>
    <t>Δ_1121206_ΝΕΑΣ_ΖΙΧΝΗΣ</t>
  </si>
  <si>
    <t>Δ_1121207_ΣΙΝΤΙΚΗΣ</t>
  </si>
  <si>
    <t>ΔΕ_242380101_ΙΕΡΑΣ_ΠΟΛΗΣ_ΜΕΣΟΛΟΓΓΙΟΥ</t>
  </si>
  <si>
    <t>ΔΕ_242380201_ΑΝΑΚΤΟΡΙΟΥ</t>
  </si>
  <si>
    <t>ΔΕ_242380301_ΑΓΡΙΝΙΟΥ</t>
  </si>
  <si>
    <t>ΔΕ_242380401_ΑΜΦΙΛΟΧΙΑΣ</t>
  </si>
  <si>
    <t>ΔΕ_242380601_ΝΑΥΠΑΚΤΟΥ</t>
  </si>
  <si>
    <t>ΔΕ_242380701_ΑΣΤΑΚΟΥ</t>
  </si>
  <si>
    <t>ΔΕ_242380102_ΑΙΤΩΛΙΚΟΥ</t>
  </si>
  <si>
    <t>ΔΕ_242380202_ΜΕΔΕΩΝΟΣ</t>
  </si>
  <si>
    <t>ΔΕ_242380302_ΑΓΓΕΛΟΚΑΣΤΡΟΥ</t>
  </si>
  <si>
    <t>ΔΕ_242380402_ΙΝΑΧΟΥ</t>
  </si>
  <si>
    <t>ΔΕ_242380602_ΑΝΤΙΡΡΙΟΥ</t>
  </si>
  <si>
    <t>ΔΕ_242380702_ΑΛΥΖΙΑΣ</t>
  </si>
  <si>
    <t>ΔΕ_242380103_ΟΙΝΙΑΔΩΝ</t>
  </si>
  <si>
    <t>ΔΕ_242380203_ΠΑΛΑΙΡΟΥ</t>
  </si>
  <si>
    <t>ΔΕ ΚΑΣΣΑΝΔΡΑΣ</t>
  </si>
  <si>
    <t>ΔΕ ΠΑΛΛΗΝΗΣ</t>
  </si>
  <si>
    <t>ΔΕ ΜΟΥΔΑΝΙΩΝ</t>
  </si>
  <si>
    <t>ΔΕ ΚΑΛΛΙΚΡΑΤΕΙΑΣ</t>
  </si>
  <si>
    <t>ΔΕ ΤΡΙΓΛΙΑΣ</t>
  </si>
  <si>
    <t>ΔΕ ΣΙΘΩΝΙΑΣ</t>
  </si>
  <si>
    <t>ΔΕ ΤΟΡΩΝΗΣ</t>
  </si>
  <si>
    <t>ΔΕ ΚΟΖΑΝΗΣ</t>
  </si>
  <si>
    <t>ΔΕ ΑΙΑΝΗΣ</t>
  </si>
  <si>
    <t>ΔΕ ΔΗΜΗΤΡΙΟΥ ΥΨΗΛΑΝΤΗ</t>
  </si>
  <si>
    <t>ΔΕ ΕΛΙΜΕΙΑΣ</t>
  </si>
  <si>
    <t>ΔΕ ΕΛΛΗΣΠΟΝΤΟΥ</t>
  </si>
  <si>
    <t>ΔΕ ΝΕΑΠΟΛΗΣ</t>
  </si>
  <si>
    <t>ΔΕ ΑΣΚΙΟΥ</t>
  </si>
  <si>
    <t>ΔΕ ΠΕΝΤΑΛΟΦΟΥ</t>
  </si>
  <si>
    <t>ΔΕ ΣΙΑΤΙΣΤΑΣ</t>
  </si>
  <si>
    <t>ΔΕ ΤΣΟΤΥΛΙΟΥ</t>
  </si>
  <si>
    <t>ΔΕ ΠΤΟΛΕΜΑΪΔΑΣ</t>
  </si>
  <si>
    <t>ΔΕ ΑΓΙΑΣ ΠΑΡΑΣΚΕΥΗΣ</t>
  </si>
  <si>
    <t>ΔΕ ΒΕΡΜΙΟΥ</t>
  </si>
  <si>
    <t>ΔΕ ΣΕΡΒΙΩΝ</t>
  </si>
  <si>
    <t>ΔΕ ΒΕΛΒΕΝΤΟΥ</t>
  </si>
  <si>
    <t>ΔΕ ΓΡΕΒΕΝΩΝ</t>
  </si>
  <si>
    <t>ΔΕ ΑΓΙΟΥ ΚΟΣΜΑ</t>
  </si>
  <si>
    <t>ΔΕ ΒΕΝΤΖΙΟΥ</t>
  </si>
  <si>
    <t>ΔΕ ΔΟΤΣΙΚΟΥ</t>
  </si>
  <si>
    <t>ΔΕ ΗΡΑΚΛΕΩΤΩΝ</t>
  </si>
  <si>
    <t>ΔΕ ΘΕΟΔΩΡΟΥ ΖΙΑΚΑ</t>
  </si>
  <si>
    <t>ΔΕ ΔΕΣΚΑΤΗΣ</t>
  </si>
  <si>
    <t>ΔΕ ΧΑΣΙΩΝ</t>
  </si>
  <si>
    <t>ΔΕ ΚΑΣΤΟΡΙΑΣ</t>
  </si>
  <si>
    <t>ΔΕ ΑΓΙΑΣ ΤΡΙΑΔΟΣ</t>
  </si>
  <si>
    <t>ΔΕ ΒΙΤΣΙΟΥ</t>
  </si>
  <si>
    <t>ΔΕ ΜΑΚΕΔΝΩΝ</t>
  </si>
  <si>
    <t>ΔΕ ΜΕΣΟΠΟΤΑΜΙΑΣ</t>
  </si>
  <si>
    <t>ΔΕ ΑΚΡΙΤΩΝ</t>
  </si>
  <si>
    <t>ΔΕ ΑΡΡΕΝΩΝ</t>
  </si>
  <si>
    <t>ΔΕ ΑΡΓΟΥΣ ΟΡΕΣΤΙΚΟΥ</t>
  </si>
  <si>
    <t>ΔΕ ΙΩΝΟΣ ΔΡΑΓΟΥΜΗ</t>
  </si>
  <si>
    <t>ΔΕ ΦΛΩΡΙΝΑΣ</t>
  </si>
  <si>
    <t>ΔΕ ΚΑΤΩ ΚΛΕΙΝΩΝ</t>
  </si>
  <si>
    <t>ΔΕ ΜΕΛΙΤΗΣ</t>
  </si>
  <si>
    <t>ΔΕ ΠΕΡΑΣΜΑΤΟΣ</t>
  </si>
  <si>
    <t>ΔΕ ΑΜΥΝΤΑΙΟΥ</t>
  </si>
  <si>
    <t>ΔΕ ΒΑΡΙΚΟΥ</t>
  </si>
  <si>
    <t>ΔΕ ΛΕΧΟΒΟΥ</t>
  </si>
  <si>
    <t>ΔΕ ΦΙΛΩΤΑ</t>
  </si>
  <si>
    <t>ΔΕ ΙΩΑΝΝΙΤΩΝ</t>
  </si>
  <si>
    <t>ΔΕ ΑΝΑΤΟΛΗΣ</t>
  </si>
  <si>
    <t>ΔΕ ΜΠΙΖΑΝΙΟΥ</t>
  </si>
  <si>
    <t>ΔΕ ΝΗΣΟΥ ΙΩΑΝΝΙΝΩΝ</t>
  </si>
  <si>
    <t>ΔΕ ΠΑΜΒΩΤΙΔΟΣ</t>
  </si>
  <si>
    <t>ΔΕ ΠΕΡΑΜΑΤΟΣ</t>
  </si>
  <si>
    <t>ΔΕ ΚΑΤΣΑΝΟΧΩΡΙΩΝ</t>
  </si>
  <si>
    <t>ΔΕ ΣΙΡΑΚΟΥ (ΣΥΡΡΑΚΟΥ)</t>
  </si>
  <si>
    <t>ΔΕ ΑΓΙΟΥ ΔΗΜΗΤΡΙΟΥ</t>
  </si>
  <si>
    <t>ΔΕ ΔΩΔΩΝΗΣ</t>
  </si>
  <si>
    <t>ΔΕ ΛΑΚΚΑΣ ΣΟΥΛΙΟΥ</t>
  </si>
  <si>
    <t>ΔΕ ΣΕΛΛΩΝ</t>
  </si>
  <si>
    <t>ΔΕ ΚΕΝΤΡΙΚΟΥ ΖΑΓΟΡΙΟΥ</t>
  </si>
  <si>
    <t>ΔΕ ΑΝΑΤΟΛΙΚΟΥ ΖΑΓΟΡΙΟΥ</t>
  </si>
  <si>
    <t>ΔΕ ΠΑΣΑΡΩΝΟΣ (ΠΑΣΣΑΡΩΝΟΣ)</t>
  </si>
  <si>
    <t>ΔΕ ΕΚΑΛΗΣ</t>
  </si>
  <si>
    <t>ΔΕ ΕΥΡΥΜΕΝΩΝ</t>
  </si>
  <si>
    <t>ΔΕ ΖΙΤΣΑΣ</t>
  </si>
  <si>
    <t>ΔΕ ΜΟΛΟΣΣΩΝ</t>
  </si>
  <si>
    <t>ΔΕ ΚΟΝΙΤΣΑΣ</t>
  </si>
  <si>
    <t>ΔΕ ΦΟΥΡΚΑΣ</t>
  </si>
  <si>
    <t>ΔΕ ΚΑΛΠΑΚΙΟΥ</t>
  </si>
  <si>
    <t>ΔΕ ΑΝΩ ΚΑΛΑΜΑ</t>
  </si>
  <si>
    <t>ΔΕ ΔΕΛΒΙΝΑΚΙΟΥ</t>
  </si>
  <si>
    <t>ΔΕ ΛΑΒΔΑΝΗΣ</t>
  </si>
  <si>
    <t>ΔΕ ΑΡΤΑΙΩΝ</t>
  </si>
  <si>
    <t>ΔΕ ΑΜΒΡΑΚΙΚΟΥ</t>
  </si>
  <si>
    <t>ΔΕ ΒΛΑΧΕΡΝΩΝ</t>
  </si>
  <si>
    <t>ΔΕ ΞΗΡΟΒΟΥΝΙΟΥ</t>
  </si>
  <si>
    <t>ΔΕ ΦΙΛΟΘΕΗΣ</t>
  </si>
  <si>
    <t>ΔΕ ΓΕΩΡΓΙΟΥ ΚΑΡΑΪΣΚΑΚΗ</t>
  </si>
  <si>
    <t>ΔΕ ΤΕΤΡΑΦΥΛΙΑΣ</t>
  </si>
  <si>
    <t>ΔΕ ΑΓΝΑΝΤΩΝ</t>
  </si>
  <si>
    <t>ΔΕ ΕΧΙΝΑΙΩΝ</t>
  </si>
  <si>
    <t>ΔΕ ΠΕΛΑΣΓΙΑΣ</t>
  </si>
  <si>
    <t>ΔΕ ΛΕΒΑΔΕΩΝ</t>
  </si>
  <si>
    <t>ΔΕ ΔΑΥΛΕΙΑΣ</t>
  </si>
  <si>
    <t>ΔΕ ΚΥΡΙΑΚΙΟΥ</t>
  </si>
  <si>
    <t>ΔΕ ΧΑΙΡΩΝΕΙΑΣ</t>
  </si>
  <si>
    <t>ΔΕ ΑΛΙΑΡΤΟΥ</t>
  </si>
  <si>
    <t>ΔΕ ΘΕΣΠΙΕΩΝ</t>
  </si>
  <si>
    <t>ΔΕ ΔΙΣΤΟΜΟΥ</t>
  </si>
  <si>
    <t>ΔΕ ΑΝΤΙΚΥΡΑΣ</t>
  </si>
  <si>
    <t>ΔΕ ΑΡΑΧΟΒΗΣ</t>
  </si>
  <si>
    <t>ΔΕ ΘΗΒΑΙΩΝ</t>
  </si>
  <si>
    <t>ΔΕ ΒΑΓΙΩΝ</t>
  </si>
  <si>
    <t>Ποσοστό του μόνιμου πληθυσμού που εξυπηρετείται από το ΔΙΚΤΥΟ ΥΔΡΕΥΣΗΣ της ευθύνης σας
(ποσοστό %)</t>
  </si>
  <si>
    <t>ΔΕ_351490602_ΒΑΡΝΑΒΑ</t>
  </si>
  <si>
    <t>ΔΕ_351490603_ΓΡΑΜΜΑΤΙΚΟΥ</t>
  </si>
  <si>
    <t>ΔΕ_351490604_ΝΕΑΣ_ΜΑΚΡΗΣ</t>
  </si>
  <si>
    <t>ΔΕ_351490801_ΠΑΙΑΝΙΑΣ</t>
  </si>
  <si>
    <t>ΔΕ_351490802_ΓΛΥΚΩΝ_ΝΕΡΩΝ</t>
  </si>
  <si>
    <t>ΔΕ_351490901_ΓΕΡΑΚΑ</t>
  </si>
  <si>
    <t>ΔΕ_351490902_ΑΝΘΟΥΣΑΣ</t>
  </si>
  <si>
    <t>ΔΕ_351490903_ΠΑΛΛΗΝΗΣ</t>
  </si>
  <si>
    <t>ΔΕ_351491001_ΡΑΦΗΝΑΣ</t>
  </si>
  <si>
    <t>ΔΕ_351491002_ΠΙΚΕΡΜΙΟΥ</t>
  </si>
  <si>
    <t>ΔΕ_351491101_ΚΑΛΥΒΙΩΝ_ΘΟΡΙΚΟΥ</t>
  </si>
  <si>
    <t>ΔΕ_351491102_ΑΝΑΒΥΣΣΟΥ</t>
  </si>
  <si>
    <t>ΔΕ_351491103_ΚΟΥΒΑΡΑ</t>
  </si>
  <si>
    <t>ΔΕ_351491104_ΠΑΛΑΙΑΣ_ΦΩΚΑΙΑΣ</t>
  </si>
  <si>
    <t>ΔΕ_351491105_ΣΑΡΩΝΙΔΟΣ</t>
  </si>
  <si>
    <t>ΔΕ_351491201_ΣΠΑΤΩΝ-ΛΟΥΤΣΑΣ</t>
  </si>
  <si>
    <t>ΔΕ_351491202_ΑΡΤΕΜΙΔΟΣ</t>
  </si>
  <si>
    <t>ΔΕ_351491302_ΑΥΛΩΝΟΣ</t>
  </si>
  <si>
    <t>ΔΕ_351491303_ΑΦΙΔΝΩΝ</t>
  </si>
  <si>
    <t>ΔΕ_351491304_ΚΑΛΑΜΟΥ</t>
  </si>
  <si>
    <t>ΔΕ_111050301_ΕΛΕΥΘΕΡΟΥΠΟΛΗΣ</t>
  </si>
  <si>
    <t>ΔΕ_111050102_ΦΙΛΙΠΠΩΝ</t>
  </si>
  <si>
    <t>ΔΕ_111050202_ΚΕΡΑΜΩΤΗΣ</t>
  </si>
  <si>
    <t>ΔΕ_111050302_ΕΛΕΥΘΕΡΩΝ</t>
  </si>
  <si>
    <t>ΔΕ_111050203_ΟΡΕΙΝΟΥ</t>
  </si>
  <si>
    <t>ΔΕ_111050303_ΟΡΦΑΝΟΥ</t>
  </si>
  <si>
    <t>ΔΕ_111050304_ΠΑΓΓΑΙΟΥ</t>
  </si>
  <si>
    <t>ΔΕ_111050305_ΠΙΕΡΕΩΝ</t>
  </si>
  <si>
    <t>Δ_1110601_ΞΑΝΘΗΣ</t>
  </si>
  <si>
    <t>Δ_1110602_ΑΒΔΗΡΩΝ</t>
  </si>
  <si>
    <t>Δ_1110603_ΜΥΚΗΣ</t>
  </si>
  <si>
    <t>Δ_1110604_ΤΟΠΕΙΡΟΥ</t>
  </si>
  <si>
    <t>ΔΕ_111060101_ΞΑΝΘΗΣ</t>
  </si>
  <si>
    <t>ΔΕ_111060201_ΒΙΣΤΩΝΙΔΟΣ</t>
  </si>
  <si>
    <t>ΔΕ_111060303_ΚΟΤΥΛΗΣ</t>
  </si>
  <si>
    <t>ΔΕ_111060102_ΣΤΑΥΡΟΥΠΟΛΗΣ</t>
  </si>
  <si>
    <t>ΔΕ_111060202_ΑΒΔΗΡΩΝ</t>
  </si>
  <si>
    <t>ΔΕ_111060203_ΣΕΛΕΡΟΥ</t>
  </si>
  <si>
    <t>ΠΕ_11207_ΘΕΣΣΑΛΟΝΙΚΗΣ</t>
  </si>
  <si>
    <t>ΟΛΕΣ_ΟΙ_ΔΗΜ_ΕΝΟΤ_2312304</t>
  </si>
  <si>
    <t>ΟΛΕΣ_ΟΙ_ΔΗΜ_ΕΝΟΤ_2312305</t>
  </si>
  <si>
    <t>ΟΛΕΣ_ΟΙ_ΔΗΜ_ΕΝΟΤ_2312306</t>
  </si>
  <si>
    <t>ΟΛΕΣ_ΟΙ_ΔΗΜ_ΕΝΟΤ_2312401</t>
  </si>
  <si>
    <t>ΟΛΕΣ_ΟΙ_ΔΗΜ_ΕΝΟΤ_2312402</t>
  </si>
  <si>
    <t>ΟΛΕΣ_ΟΙ_ΔΗΜ_ΕΝΟΤ_2312403</t>
  </si>
  <si>
    <t>ΟΛΕΣ_ΟΙ_ΔΗΜ_ΕΝΟΤ_2312404</t>
  </si>
  <si>
    <t>ΟΛΕΣ_ΟΙ_ΔΗΜ_ΕΝΟΤ_2312405</t>
  </si>
  <si>
    <t>ΟΛΕΣ_ΟΙ_ΔΗΜ_ΕΝΟΤ_2312501</t>
  </si>
  <si>
    <t>ΟΛΕΣ_ΟΙ_ΔΗΜ_ΕΝΟΤ_2312502</t>
  </si>
  <si>
    <t>ΟΛΕΣ_ΟΙ_ΔΗΜ_ΕΝΟΤ_2312503</t>
  </si>
  <si>
    <t>ΟΛΕΣ_ΟΙ_ΔΗΜ_ΕΝΟΤ_2312601</t>
  </si>
  <si>
    <t>ΟΛΕΣ_ΟΙ_ΔΗΜ_ΕΝΟΤ_2312602</t>
  </si>
  <si>
    <t>ΟΛΕΣ_ΟΙ_ΔΗΜ_ΕΝΟΤ_2312603</t>
  </si>
  <si>
    <t>ΟΛΕΣ_ΟΙ_ΔΗΜ_ΕΝΟΤ_2312604</t>
  </si>
  <si>
    <t>ΟΛΕΣ_ΟΙ_ΔΗΜ_ΕΝΟΤ_2322701</t>
  </si>
  <si>
    <t>ΟΛΕΣ_ΟΙ_ΔΗΜ_ΕΝΟΤ_2322702</t>
  </si>
  <si>
    <t>ΟΛΕΣ_ΟΙ_ΔΗΜ_ΕΝΟΤ_2322703</t>
  </si>
  <si>
    <t>ΟΛΕΣ_ΟΙ_ΔΗΜ_ΕΝΟΤ_2322704</t>
  </si>
  <si>
    <t>ΟΛΕΣ_ΟΙ_ΔΗΜ_ΕΝΟΤ_2322705</t>
  </si>
  <si>
    <t>ΟΛΕΣ_ΟΙ_ΔΗΜ_ΕΝΟΤ_2322706</t>
  </si>
  <si>
    <t>ΟΛΕΣ_ΟΙ_ΔΗΜ_ΕΝΟΤ_2322707</t>
  </si>
  <si>
    <t>ΟΛΕΣ_ΟΙ_ΔΗΜ_ΕΝΟΤ_2322801</t>
  </si>
  <si>
    <t>ΔΕ_243400301_ΔΗΜΗΤΣΑΝΗΣ</t>
  </si>
  <si>
    <t>ΔΕ_243400401_ΜΕΓΑΛΟΠΟΛΗΣ</t>
  </si>
  <si>
    <t>ΔΕ_243400302_ΒΥΤΙΝΑΣ</t>
  </si>
  <si>
    <t>ΔΕ_243400402_ΓΟΡΤΥΝΟΣ</t>
  </si>
  <si>
    <t>ΔΕ_243400103_ΚΟΡΥΘΙΟΥ</t>
  </si>
  <si>
    <t>ΔΕ_243400303_ΗΡΑΙΑΣ</t>
  </si>
  <si>
    <t>ΔΕ_243400403_ΦΑΛΑΙΣΙΑΣ</t>
  </si>
  <si>
    <t>ΔΕ_243400503_ΤΥΡΟΥ</t>
  </si>
  <si>
    <t>ΔΕ_243400104_ΛΕΒΙΔΙΟΥ</t>
  </si>
  <si>
    <t>ΔΕ_243400305_ΚΟΝΤΟΒΑΖΑΙΝΗΣ</t>
  </si>
  <si>
    <t>ΔΕ_243400105_ΜΑΝΤΙΝΕΙΑΣ</t>
  </si>
  <si>
    <t>ΔΕ_243400307_ΤΡΙΚΟΛΩΝΩΝ</t>
  </si>
  <si>
    <t>ΔΕ_243400106_ΣΚΙΡΙΤΙΔΑΣ</t>
  </si>
  <si>
    <t>ΔΕ_243400308_ΤΡΟΠΑΙΩΝ</t>
  </si>
  <si>
    <t>ΔΕ_243400107_ΤΕΓΕΑΣ</t>
  </si>
  <si>
    <t>ΔΕ_243400108_ΦΑΛΑΝΘΟΥ</t>
  </si>
  <si>
    <t>ΔΕ_243400304_ΚΛΕΙΤΟΡΟΣ</t>
  </si>
  <si>
    <t>ΔΕ_243400306_ΛΑΓΚΑΔΙΩΝ</t>
  </si>
  <si>
    <t>ΔΕ_243400502_ΚΟΣΜΑ</t>
  </si>
  <si>
    <t>ΔΕ_243400501_ΛΕΩΝΙΔΙΟΥ</t>
  </si>
  <si>
    <t>Δ ΕΡΜΙΟΝΙΔΑΣ</t>
  </si>
  <si>
    <t>Δ ΚΟΡΙΝΘΙΩΝ</t>
  </si>
  <si>
    <t>Δ ΒΕΛΟΥ - ΒΟΧΑΣ</t>
  </si>
  <si>
    <t>Δ ΛΟΥΤΡΑΚΙΟΥ - ΑΓΙΩΝ ΘΕΟΔΩΡΩΝ</t>
  </si>
  <si>
    <t>Δ ΝΕΜΕΑΣ</t>
  </si>
  <si>
    <t>Δ ΞΥΛΟΚΑΣΤΡΟΥ - ΕΥΡΩΣΤΙΝΗΣ</t>
  </si>
  <si>
    <t>Δ ΣΙΚΥΩΝΙΩΝ</t>
  </si>
  <si>
    <t>Δ ΣΠΑΡΤΗΣ</t>
  </si>
  <si>
    <t>Δ ΑΝΑΤΟΛΙΚΗΣ ΜΑΝΗΣ</t>
  </si>
  <si>
    <t>Δ ΕΛΑΦΟΝΗΣΟΥ</t>
  </si>
  <si>
    <t>Δ ΕΥΡΩΤΑ</t>
  </si>
  <si>
    <t>Δ ΜΟΝΕΜΒΑΣΙΑΣ</t>
  </si>
  <si>
    <t>Δ ΚΑΛΑΜΑΤΑΣ</t>
  </si>
  <si>
    <t>Δ ΔΥΤΙΚΗΣ ΜΑΝΗΣ</t>
  </si>
  <si>
    <t>Δ ΜΕΣΣΗΝΗΣ</t>
  </si>
  <si>
    <t>Δ ΟΙΧΑΛΙΑΣ</t>
  </si>
  <si>
    <t>Δ ΠΥΛΟΥ - ΝΕΣΤΟΡΟΣ</t>
  </si>
  <si>
    <t>Δ ΤΡΙΦΥΛΙΑΣ</t>
  </si>
  <si>
    <t>Δ ΑΘΗΝΑΙΩΝ</t>
  </si>
  <si>
    <t>Δ ΒΥΡΩΝΟΣ</t>
  </si>
  <si>
    <t>Δ ΓΑΛΑΤΣΙΟΥ</t>
  </si>
  <si>
    <t>ΟΛΕΣ_ΟΙ_ΔΗΜ_ΕΝΟΤ_2322906</t>
  </si>
  <si>
    <t>ΟΛΕΣ_ΟΙ_ΔΗΜ_ΕΝΟΤ_2322907</t>
  </si>
  <si>
    <t>ΟΛΕΣ_ΟΙ_ΔΗΜ_ΕΝΟΤ_2322908</t>
  </si>
  <si>
    <t>ΟΛΕΣ_ΟΙ_ΔΗΜ_ΕΝΟΤ_2323001</t>
  </si>
  <si>
    <t>ΟΛΕΣ_ΟΙ_ΔΗΜ_ΕΝΟΤ_2323002</t>
  </si>
  <si>
    <t>ΟΛΕΣ_ΟΙ_ΔΗΜ_ΕΝΟΤ_2323101</t>
  </si>
  <si>
    <t>ΟΛΕΣ_ΟΙ_ΔΗΜ_ΕΝΟΤ_2323102</t>
  </si>
  <si>
    <t>ΔΕ_241360104_ΚΑΛΑΜΟΥ</t>
  </si>
  <si>
    <t>ΟΛΕΣ_ΟΙ_ΔΗΜ_ΕΝΟΤ_2413201</t>
  </si>
  <si>
    <t>ΟΛΕΣ_ΟΙ_ΔΗΜ_ΕΝΟΤ_2413202</t>
  </si>
  <si>
    <t>ΟΛΕΣ_ΟΙ_ΔΗΜ_ΕΝΟΤ_2413301</t>
  </si>
  <si>
    <t>ΟΛΕΣ_ΟΙ_ΔΗΜ_ΕΝΟΤ_2413401</t>
  </si>
  <si>
    <t>ΟΛΕΣ_ΟΙ_ΔΗΜ_ΕΝΟΤ_2413501</t>
  </si>
  <si>
    <t>ΟΛΕΣ_ΟΙ_ΔΗΜ_ΕΝΟΤ_2413601</t>
  </si>
  <si>
    <t>ΟΛΕΣ_ΟΙ_ΔΗΜ_ΕΝΟΤ_2413602</t>
  </si>
  <si>
    <t>ΟΛΕΣ_ΟΙ_ΔΗΜ_ΕΝΟΤ_2423701</t>
  </si>
  <si>
    <t>ΟΛΕΣ_ΟΙ_ΔΗΜ_ΕΝΟΤ_2423702</t>
  </si>
  <si>
    <t>ΟΛΕΣ_ΟΙ_ΔΗΜ_ΕΝΟΤ_2423703</t>
  </si>
  <si>
    <t>ΟΛΕΣ_ΟΙ_ΔΗΜ_ΕΝΟΤ_2423704</t>
  </si>
  <si>
    <t>ΟΛΕΣ_ΟΙ_ΔΗΜ_ΕΝΟΤ_2423705</t>
  </si>
  <si>
    <t>ΟΛΕΣ_ΟΙ_ΔΗΜ_ΕΝΟΤ_2423801</t>
  </si>
  <si>
    <t>ΟΛΕΣ_ΟΙ_ΔΗΜ_ΕΝΟΤ_2423802</t>
  </si>
  <si>
    <t>ΟΛΕΣ_ΟΙ_ΔΗΜ_ΕΝΟΤ_2423803</t>
  </si>
  <si>
    <t>ΟΛΕΣ_ΟΙ_ΔΗΜ_ΕΝΟΤ_2423804</t>
  </si>
  <si>
    <t>ΟΛΕΣ_ΟΙ_ΔΗΜ_ΕΝΟΤ_2423805</t>
  </si>
  <si>
    <t>ΟΛΕΣ_ΟΙ_ΔΗΜ_ΕΝΟΤ_2423806</t>
  </si>
  <si>
    <t>ΟΛΕΣ_ΟΙ_ΔΗΜ_ΕΝΟΤ_2423807</t>
  </si>
  <si>
    <t>ΟΛΕΣ_ΟΙ_ΔΗΜ_ΕΝΟΤ_2423901</t>
  </si>
  <si>
    <t>ΟΛΕΣ_ΟΙ_ΔΗΜ_ΕΝΟΤ_2423902</t>
  </si>
  <si>
    <t>ΟΛΕΣ_ΟΙ_ΔΗΜ_ΕΝΟΤ_2423903</t>
  </si>
  <si>
    <t>ΟΛΕΣ_ΟΙ_ΔΗΜ_ΕΝΟΤ_2423904</t>
  </si>
  <si>
    <t>ΟΛΕΣ_ΟΙ_ΔΗΜ_ΕΝΟΤ_2423905</t>
  </si>
  <si>
    <t>ΟΛΕΣ_ΟΙ_ΔΗΜ_ΕΝΟΤ_2423906</t>
  </si>
  <si>
    <t>ΟΛΕΣ_ΟΙ_ΔΗΜ_ΕΝΟΤ_2423907</t>
  </si>
  <si>
    <t>ΟΛΕΣ_ΟΙ_ΔΗΜ_ΕΝΟΤ_2434001</t>
  </si>
  <si>
    <t>ΟΛΕΣ_ΟΙ_ΔΗΜ_ΕΝΟΤ_2434002</t>
  </si>
  <si>
    <t>ΟΛΕΣ_ΟΙ_ΔΗΜ_ΕΝΟΤ_2434003</t>
  </si>
  <si>
    <t>ΟΛΕΣ_ΟΙ_ΔΗΜ_ΕΝΟΤ_2434004</t>
  </si>
  <si>
    <t>ΟΛΕΣ_ΟΙ_ΔΗΜ_ΕΝΟΤ_2434005</t>
  </si>
  <si>
    <t>ΟΛΕΣ_ΟΙ_ΔΗΜ_ΕΝΟΤ_2434101</t>
  </si>
  <si>
    <t>ΟΛΕΣ_ΟΙ_ΔΗΜ_ΕΝΟΤ_2434102</t>
  </si>
  <si>
    <t>ΟΛΕΣ_ΟΙ_ΔΗΜ_ΕΝΟΤ_2434103</t>
  </si>
  <si>
    <t>ΟΛΕΣ_ΟΙ_ΔΗΜ_ΕΝΟΤ_2434104</t>
  </si>
  <si>
    <t>ΟΛΕΣ_ΟΙ_ΔΗΜ_ΕΝΟΤ_2434201</t>
  </si>
  <si>
    <t>ΟΛΕΣ_ΟΙ_ΔΗΜ_ΕΝΟΤ_2434202</t>
  </si>
  <si>
    <t>ΟΛΕΣ_ΟΙ_ΔΗΜ_ΕΝΟΤ_2434203</t>
  </si>
  <si>
    <t>ΟΛΕΣ_ΟΙ_ΔΗΜ_ΕΝΟΤ_2434204</t>
  </si>
  <si>
    <t>ΟΛΕΣ_ΟΙ_ΔΗΜ_ΕΝΟΤ_2434205</t>
  </si>
  <si>
    <t>ΟΛΕΣ_ΟΙ_ΔΗΜ_ΕΝΟΤ_2434206</t>
  </si>
  <si>
    <t>ΟΛΕΣ_ΟΙ_ΔΗΜ_ΕΝΟΤ_2434301</t>
  </si>
  <si>
    <t>ΟΛΕΣ_ΟΙ_ΔΗΜ_ΕΝΟΤ_2434302</t>
  </si>
  <si>
    <t>ΟΛΕΣ_ΟΙ_ΔΗΜ_ΕΝΟΤ_2434303</t>
  </si>
  <si>
    <t>ΟΛΕΣ_ΟΙ_ΔΗΜ_ΕΝΟΤ_2434304</t>
  </si>
  <si>
    <t>ΟΛΕΣ_ΟΙ_ΔΗΜ_ΕΝΟΤ_2434305</t>
  </si>
  <si>
    <t>ΟΛΕΣ_ΟΙ_ΔΗΜ_ΕΝΟΤ_2434401</t>
  </si>
  <si>
    <t>ΟΛΕΣ_ΟΙ_ΔΗΜ_ΕΝΟΤ_2434402</t>
  </si>
  <si>
    <t>ΟΛΕΣ_ΟΙ_ΔΗΜ_ΕΝΟΤ_2434403</t>
  </si>
  <si>
    <t>ΟΛΕΣ_ΟΙ_ΔΗΜ_ΕΝΟΤ_2434404</t>
  </si>
  <si>
    <t>ΟΛΕΣ_ΟΙ_ΔΗΜ_ΕΝΟΤ_2434405</t>
  </si>
  <si>
    <t>ΟΛΕΣ_ΟΙ_ΔΗΜ_ΕΝΟΤ_2434406</t>
  </si>
  <si>
    <t>ΔΕ_243430501_ΜΟΛΑΩΝ</t>
  </si>
  <si>
    <t>ΟΛΕΣ_ΟΙ_ΔΗΜ_ΕΝΟΤ_3514501</t>
  </si>
  <si>
    <t>ΟΛΕΣ_ΟΙ_ΔΗΜ_ΕΝΟΤ_3514502</t>
  </si>
  <si>
    <t>ΟΛΕΣ_ΟΙ_ΔΗΜ_ΕΝΟΤ_3514503</t>
  </si>
  <si>
    <t>ΟΛΕΣ_ΟΙ_ΔΗΜ_ΕΝΟΤ_3514504</t>
  </si>
  <si>
    <t>ΟΛΕΣ_ΟΙ_ΔΗΜ_ΕΝΟΤ_3514505</t>
  </si>
  <si>
    <t>ΟΛΕΣ_ΟΙ_ΔΗΜ_ΕΝΟΤ_3514506</t>
  </si>
  <si>
    <t>ΟΛΕΣ_ΟΙ_ΔΗΜ_ΕΝΟΤ_3514507</t>
  </si>
  <si>
    <t>ΟΛΕΣ_ΟΙ_ΔΗΜ_ΕΝΟΤ_2322808</t>
  </si>
  <si>
    <t>ΟΛΕΣ_ΟΙ_ΔΗΜ_ΕΝΟΤ_3514601</t>
  </si>
  <si>
    <t>ΟΛΕΣ_ΟΙ_ΔΗΜ_ΕΝΟΤ_3514602</t>
  </si>
  <si>
    <t>ΟΛΕΣ_ΟΙ_ΔΗΜ_ΕΝΟΤ_3514603</t>
  </si>
  <si>
    <t>ΟΛΕΣ_ΟΙ_ΔΗΜ_ΕΝΟΤ_3514604</t>
  </si>
  <si>
    <t>ΟΛΕΣ_ΟΙ_ΔΗΜ_ΕΝΟΤ_3514605</t>
  </si>
  <si>
    <t>ΟΛΕΣ_ΟΙ_ΔΗΜ_ΕΝΟΤ_3514606</t>
  </si>
  <si>
    <t>ΟΛΕΣ_ΟΙ_ΔΗΜ_ΕΝΟΤ_3514607</t>
  </si>
  <si>
    <t>ΟΛΕΣ_ΟΙ_ΔΗΜ_ΕΝΟΤ_3514608</t>
  </si>
  <si>
    <t>ΟΛΕΣ_ΟΙ_ΔΗΜ_ΕΝΟΤ_3514609</t>
  </si>
  <si>
    <t>ΟΛΕΣ_ΟΙ_ΔΗΜ_ΕΝΟΤ_3514610</t>
  </si>
  <si>
    <t>ΟΛΕΣ_ΟΙ_ΔΗΜ_ΕΝΟΤ_3514611</t>
  </si>
  <si>
    <t>ΟΛΕΣ_ΟΙ_ΔΗΜ_ΕΝΟΤ_3514612</t>
  </si>
  <si>
    <t>ΟΛΕΣ_ΟΙ_ΔΗΜ_ΕΝΟΤ_3514701</t>
  </si>
  <si>
    <t>ΟΛΕΣ_ΟΙ_ΔΗΜ_ΕΝΟΤ_3514702</t>
  </si>
  <si>
    <t>ΟΛΕΣ_ΟΙ_ΔΗΜ_ΕΝΟΤ_3514703</t>
  </si>
  <si>
    <t>ΟΛΕΣ_ΟΙ_ΔΗΜ_ΕΝΟΤ_3514704</t>
  </si>
  <si>
    <t>ΟΛΕΣ_ΟΙ_ΔΗΜ_ΕΝΟΤ_3514705</t>
  </si>
  <si>
    <t>ΟΛΕΣ_ΟΙ_ΔΗΜ_ΕΝΟΤ_3514706</t>
  </si>
  <si>
    <t>ΟΛΕΣ_ΟΙ_ΔΗΜ_ΕΝΟΤ_3514707</t>
  </si>
  <si>
    <t>ΟΛΕΣ_ΟΙ_ΔΗΜ_ΕΝΟΤ_3514801</t>
  </si>
  <si>
    <t>ΟΛΕΣ_ΟΙ_ΔΗΜ_ΕΝΟΤ_3514802</t>
  </si>
  <si>
    <t>ΟΛΕΣ_ΟΙ_ΔΗΜ_ΕΝΟΤ_3514803</t>
  </si>
  <si>
    <t>ΟΛΕΣ_ΟΙ_ΔΗΜ_ΕΝΟΤ_3514804</t>
  </si>
  <si>
    <t>ΟΛΕΣ_ΟΙ_ΔΗΜ_ΕΝΟΤ_3514805</t>
  </si>
  <si>
    <t>ΟΛΕΣ_ΟΙ_ΔΗΜ_ΕΝΟΤ_3514806</t>
  </si>
  <si>
    <t>ΟΛΕΣ_ΟΙ_ΔΗΜ_ΕΝΟΤ_3514807</t>
  </si>
  <si>
    <t>ΟΛΕΣ_ΟΙ_ΔΗΜ_ΕΝΟΤ_3514808</t>
  </si>
  <si>
    <t>ΟΛΕΣ_ΟΙ_ΔΗΜ_ΕΝΟΤ_3514901</t>
  </si>
  <si>
    <t>ΟΛΕΣ_ΟΙ_ΔΗΜ_ΕΝΟΤ_3514902</t>
  </si>
  <si>
    <t>ΟΛΕΣ_ΟΙ_ΔΗΜ_ΕΝΟΤ_3514903</t>
  </si>
  <si>
    <t>ΟΛΕΣ_ΟΙ_ΔΗΜ_ΕΝΟΤ_3514904</t>
  </si>
  <si>
    <t>ΟΛΕΣ_ΟΙ_ΔΗΜ_ΕΝΟΤ_3514905</t>
  </si>
  <si>
    <t>ΟΛΕΣ_ΟΙ_ΔΗΜ_ΕΝΟΤ_3514906</t>
  </si>
  <si>
    <t>ΟΛΕΣ_ΟΙ_ΔΗΜ_ΕΝΟΤ_3514907</t>
  </si>
  <si>
    <t>ΟΛΕΣ_ΟΙ_ΔΗΜ_ΕΝΟΤ_3514908</t>
  </si>
  <si>
    <t>121150104</t>
  </si>
  <si>
    <t>121150106</t>
  </si>
  <si>
    <t>121150107</t>
  </si>
  <si>
    <t>121150108</t>
  </si>
  <si>
    <t>121150201</t>
  </si>
  <si>
    <t>121150202</t>
  </si>
  <si>
    <t>121160101</t>
  </si>
  <si>
    <t>121160102</t>
  </si>
  <si>
    <t>121160104</t>
  </si>
  <si>
    <t>121160108</t>
  </si>
  <si>
    <t>121160109</t>
  </si>
  <si>
    <t>121160202</t>
  </si>
  <si>
    <t>121160203</t>
  </si>
  <si>
    <t>121160301</t>
  </si>
  <si>
    <t>121160302</t>
  </si>
  <si>
    <t>121170101</t>
  </si>
  <si>
    <t>121170102</t>
  </si>
  <si>
    <t>121170103</t>
  </si>
  <si>
    <t>121170104</t>
  </si>
  <si>
    <t>121170201</t>
  </si>
  <si>
    <t>121170203</t>
  </si>
  <si>
    <t>121170204</t>
  </si>
  <si>
    <t>121170206</t>
  </si>
  <si>
    <t>122180101</t>
  </si>
  <si>
    <t>122180102</t>
  </si>
  <si>
    <t>122180103</t>
  </si>
  <si>
    <t>122180104</t>
  </si>
  <si>
    <t>122180105</t>
  </si>
  <si>
    <t>122180106</t>
  </si>
  <si>
    <t>122180204</t>
  </si>
  <si>
    <t>122180206</t>
  </si>
  <si>
    <t>122180301</t>
  </si>
  <si>
    <t>122180302</t>
  </si>
  <si>
    <t>122180303</t>
  </si>
  <si>
    <t>122180304</t>
  </si>
  <si>
    <t>122180401</t>
  </si>
  <si>
    <t>122180402</t>
  </si>
  <si>
    <t>122180501</t>
  </si>
  <si>
    <t>122180502</t>
  </si>
  <si>
    <t>122180503</t>
  </si>
  <si>
    <t>122180504</t>
  </si>
  <si>
    <t>122180505</t>
  </si>
  <si>
    <t>122180601</t>
  </si>
  <si>
    <t>122180605</t>
  </si>
  <si>
    <t>122180702</t>
  </si>
  <si>
    <t>122180801</t>
  </si>
  <si>
    <t>122180802</t>
  </si>
  <si>
    <t>122180804</t>
  </si>
  <si>
    <t>122180805</t>
  </si>
  <si>
    <t>122190101</t>
  </si>
  <si>
    <t>122190102</t>
  </si>
  <si>
    <t>122190103</t>
  </si>
  <si>
    <t>122190104</t>
  </si>
  <si>
    <t>ΟΛΕΣ_ΟΙ_ΔΗΜ_ΕΝΟΤ_3515004</t>
  </si>
  <si>
    <t>ΟΛΕΣ_ΟΙ_ΔΗΜ_ΕΝΟΤ_3515005</t>
  </si>
  <si>
    <t>ΟΛΕΣ_ΟΙ_ΔΗΜ_ΕΝΟΤ_3515101</t>
  </si>
  <si>
    <t>ΟΛΕΣ_ΟΙ_ΔΗΜ_ΕΝΟΤ_3515102</t>
  </si>
  <si>
    <t>ΟΛΕΣ_ΟΙ_ΔΗΜ_ΕΝΟΤ_3515103</t>
  </si>
  <si>
    <t>ΟΛΕΣ_ΟΙ_ΔΗΜ_ΕΝΟΤ_3515104</t>
  </si>
  <si>
    <t>ΟΛΕΣ_ΟΙ_ΔΗΜ_ΕΝΟΤ_3515105</t>
  </si>
  <si>
    <t>ΔΕ ΕΥΔΗΛΟΥ</t>
  </si>
  <si>
    <t>ΔΕ ΡΑΧΩΝ</t>
  </si>
  <si>
    <t>ΔΕ ΜΥΡΙΝΑΣ ΚΑΙ Δ ΑΓΙΟΥ ΕΥΣΤΡΑΤΙΟΥ</t>
  </si>
  <si>
    <t>ΔΕ ΑΤΣΙΚΗΣ</t>
  </si>
  <si>
    <t>ΔΕ ΜΟΥΔΡΟΥ</t>
  </si>
  <si>
    <t>ΔΕ ΝΕΑΣ ΚΟΥΤΑΛΗΣ</t>
  </si>
  <si>
    <t>ΔΕ ΒΑΘΕΟΣ</t>
  </si>
  <si>
    <t>ΔΕ ΚΑΡΛΟΒΑΣΙΩΝ</t>
  </si>
  <si>
    <t>ΔΕ ΜΑΡΑΘΟΚΑΜΠΟΥ</t>
  </si>
  <si>
    <t>ΔΕ ΠΥΘΑΓΟΡΕΙΟΥ</t>
  </si>
  <si>
    <t>ΔΕ ΧΙΟΥ</t>
  </si>
  <si>
    <t>ΔΕ ΑΓΙΟΥ ΜΗΝΑ</t>
  </si>
  <si>
    <t>ΔΕ ΑΜΑΝΗΣ</t>
  </si>
  <si>
    <t>ΔΕ ΙΩΝΙΑΣ</t>
  </si>
  <si>
    <t>ΔΕ ΚΑΜΠΟΧΩΡΩΝ</t>
  </si>
  <si>
    <t>ΔΕ ΚΑΡΔΑΜΥΛΩΝ</t>
  </si>
  <si>
    <t>ΔΕ ΜΑΣΤΙΧΟΧΩΡΙΩΝ</t>
  </si>
  <si>
    <t>ΔΕ ΟΜΗΡΟΥΠΟΛΗΣ</t>
  </si>
  <si>
    <t>ΔΕ ΕΡΜΟΥΠΟΛΕΩΣ</t>
  </si>
  <si>
    <t>ΔΕ ΑΝΩ ΣΥΡΟΥ</t>
  </si>
  <si>
    <t>ΔΕ ΠΟΣΕΙΔΩΝΙΑΣ</t>
  </si>
  <si>
    <t>Αφαλατωμένο Νερό</t>
  </si>
  <si>
    <t>ΠΕ_12117_ΦΛΩΡΙΝΑΣ</t>
  </si>
  <si>
    <t>Δ_1211401_ΚΟΖΑΝΗΣ</t>
  </si>
  <si>
    <t>Δ_1211402_ΒΟΙΟΥ</t>
  </si>
  <si>
    <t>Δ_1211403_ΕΟΡΔΑΙΑΣ</t>
  </si>
  <si>
    <t>Δ_1211404_ΣΕΡΒΙΩΝ-ΒΕΛΒΕΝΤΟΥ</t>
  </si>
  <si>
    <t>ΔΕ_121140101_ΚΟΖΑΝΗΣ</t>
  </si>
  <si>
    <t>ΔΕ_121140201_ΝΕΑΠΟΛΗΣ</t>
  </si>
  <si>
    <t>ΔΕ_121140301_ΠΤΟΛΕΜΑΙΔΑΣ</t>
  </si>
  <si>
    <t>ΔΕ_121140401_ΣΕΡΒΙΩΝ</t>
  </si>
  <si>
    <t>ΔΕ_121140102_ΑΙΑΝΗΣ</t>
  </si>
  <si>
    <t>ΔΕ_121140202_ΑΣΚΙΟΥ</t>
  </si>
  <si>
    <t>ΔΕ_121140302_ΑΓΙΑΣ_ΠΑΡΑΣΚΕΥΗΣ</t>
  </si>
  <si>
    <t>ΔΕ_121140402_ΒΕΛΒΕΝΤΟΥ</t>
  </si>
  <si>
    <t>ΔΕ_121140103_ΔΗΜΗΤΡΙΟΥ_ΥΨΗΛΑΝΤΗ</t>
  </si>
  <si>
    <t>ΔΕ_121140203_ΠΕΝΤΑΛΟΦΟΥ</t>
  </si>
  <si>
    <t>ΔΕ_121140303_ΒΕΡΜΙΟΥ</t>
  </si>
  <si>
    <t>ΔΕ_471720103_ΝΕΑΠΟΛΗΣ</t>
  </si>
  <si>
    <t>ΔΕ_471720201_ΙΕΡΑΠΕΤΡΑΣ</t>
  </si>
  <si>
    <t>ΔΕ_471720202_ΜΑΚΡΥ_ΓΙΑΛΟΥ</t>
  </si>
  <si>
    <t>ΔΕ_471720401_ΣΗΤΕΙΑΣ</t>
  </si>
  <si>
    <t>ΔΕ_471720402_ΙΤΑΝΟΥ</t>
  </si>
  <si>
    <t>ΔΕ_471720403_ΛΕΥΚΗΣ</t>
  </si>
  <si>
    <t>Δ_4717301_ΡΕΘΥΜΝΗΣ</t>
  </si>
  <si>
    <t>Δ_4717302_ΑΓΙΟΥ_ΒΑΣΙΛΕΙΟΥ</t>
  </si>
  <si>
    <t>Δ_4717303_ΑΜΑΡΙΟΥ</t>
  </si>
  <si>
    <t>Δ_4717304_ΑΝΩΓΕΙΩΝ</t>
  </si>
  <si>
    <t>Δ_4717305_ΜΥΛΟΠΟΤΑΜΟΥ</t>
  </si>
  <si>
    <t>ΔΕ_471730101_ΡΕΘΥΜΝΗΣ</t>
  </si>
  <si>
    <t>ΔΕ_471730201_ΛΑΜΠΗΣ</t>
  </si>
  <si>
    <t>ΔΕ_471730301_ΣΙΒΡΙΤΟΥ</t>
  </si>
  <si>
    <t>ΔΕ_471730501_ΓΕΡΟΠΟΤΑΜΟΥ</t>
  </si>
  <si>
    <t>ΔΕ_471730102_ΑΡΚΑΔΙΟΥ</t>
  </si>
  <si>
    <t>ΔΕ_471730202_ΦΟΙΝΙΚΑ</t>
  </si>
  <si>
    <t>ΔΕ_471730302_ΚΟΥΡΗΤΩΝ</t>
  </si>
  <si>
    <t>ΔΕ_471730502_ΖΩΝΙΑΝΩΝ</t>
  </si>
  <si>
    <t>ΔΕ_471730103_ΛΑΠΠΑΙΩΝ</t>
  </si>
  <si>
    <t>ΔΕ_471730503_ΚΟΥΛΟΥΚΩΝΑ</t>
  </si>
  <si>
    <t>ΔΕ_471730104_ΝΙΚΗΦΟΡΟΥ_ΦΩΚΑ</t>
  </si>
  <si>
    <t>Δ_4717401_ΧΑΝΙΩΝ</t>
  </si>
  <si>
    <t>Δ_4717402_ΑΠΟΚΟΡΩΝΟΥ</t>
  </si>
  <si>
    <t>Δ_4717405_ΚΙΣΣΑΜΟΥ</t>
  </si>
  <si>
    <t>Δ_4717406_ΠΛΑΤΑΝΙΑ</t>
  </si>
  <si>
    <t>Δ_4717407_ΣΦΑΚΙΩΝ</t>
  </si>
  <si>
    <t>Δ_4717403_ΓΑΥΔΟΥ</t>
  </si>
  <si>
    <t>Δ_4717404_ΚΑΝΤΑΝΟΥ-ΣΕΛΙΝΟΥ</t>
  </si>
  <si>
    <t>ΔΕ_471740101_ΧΑΝΙΩΝ</t>
  </si>
  <si>
    <t>ΔΕ_471740201_ΚΡΥΟΝΕΡΙΔΑΣ</t>
  </si>
  <si>
    <t>ΔΕ_471740102_ΑΚΡΩΤΗΡΙΟΥ</t>
  </si>
  <si>
    <t>ΔΕ_471740103_ΕΛΕΥΘΕΡΙΟΥ_ΒΕΝΙΖΕΛΟΥ</t>
  </si>
  <si>
    <t>ΔΕ_471740104_ΘΕΡΙΣΟΥ</t>
  </si>
  <si>
    <t>ΔΕ_471740105_ΚΕΡΑΜΙΩΝ</t>
  </si>
  <si>
    <t>ΔΕ_471740106_ΝΕΑΣ_ΚΥΔΩΝΙΑΣ</t>
  </si>
  <si>
    <t>ΔΕ_471740107_ΣΟΥΔΑΣ</t>
  </si>
  <si>
    <t>ΔΕ_471740203_ΑΣΗ_ΓΩΝΙΑΣ</t>
  </si>
  <si>
    <t>ΠΕ ΜΕΣΣΗΝΙΑΣ</t>
  </si>
  <si>
    <t>ΠΕ ΚΕΝΤΡΙΚΟΥ ΤΟΜΕΑ ΑΘΗΝΩΝ</t>
  </si>
  <si>
    <t>ΠΕ ΒΟΡΕΙΟΥ ΤΟΜΕΑ ΑΘΗΝΩΝ</t>
  </si>
  <si>
    <t>ΠΕ ΔΥΤΙΚΟΥ ΤΟΜΕΑ ΑΘΗΝΩΝ</t>
  </si>
  <si>
    <t>ΠΕ ΝΟΤΙΟΥ ΤΟΜΕΑ ΑΘΗΝΩΝ</t>
  </si>
  <si>
    <t>ΠΕ ΑΝΑΤΟΛΙΚΗΣ ΑΤΤΙΚΗΣ</t>
  </si>
  <si>
    <t>ΠΕ ΔΥΤΙΚΗΣ ΑΤΤΙΚΗΣ</t>
  </si>
  <si>
    <t>ΠΕ ΠΕΙΡΑΙΩΣ</t>
  </si>
  <si>
    <t>ΠΕ ΝΗΣΩΝ</t>
  </si>
  <si>
    <t>ΠΕ ΛΕΣΒΟΥ</t>
  </si>
  <si>
    <t>ΠΕ ΙΚΑΡΙΑΣ</t>
  </si>
  <si>
    <t>ΠΕ ΛΗΜΝΟΥ</t>
  </si>
  <si>
    <t>ΠΕ ΣΑΜΟΥ</t>
  </si>
  <si>
    <t>ΠΕ ΧΙΟΥ</t>
  </si>
  <si>
    <t>ΠΕ ΣΥΡΟΥ</t>
  </si>
  <si>
    <t>ΠΕ ΑΝΔΡΟΥ</t>
  </si>
  <si>
    <t>ΠΕ ΘΗΡΑΣ</t>
  </si>
  <si>
    <t>ΠΕ ΚΑΛΥΜΝΟΥ</t>
  </si>
  <si>
    <t>ΠΕ ΚΑΡΠΑΘΟΥ</t>
  </si>
  <si>
    <t>ΠΕ ΚΕΑΣ - ΚΥΘΝΟΥ</t>
  </si>
  <si>
    <t>ΠΕ ΚΩ</t>
  </si>
  <si>
    <t>ΠΕ ΜΗΛΟΥ</t>
  </si>
  <si>
    <t>ΠΕ ΜΥΚΟΝΟΥ</t>
  </si>
  <si>
    <t>ΠΕ ΝΑΞΟΥ</t>
  </si>
  <si>
    <t>ΠΕ ΠΑΡΟΥ</t>
  </si>
  <si>
    <t>ΠΕ ΡΟΔΟΥ</t>
  </si>
  <si>
    <t>ΠΕ ΤΗΝΟΥ</t>
  </si>
  <si>
    <t>ΠΕ ΗΡΑΚΛΕΙΟΥ</t>
  </si>
  <si>
    <t>ΠΕ ΛΑΣΙΘΙΟΥ</t>
  </si>
  <si>
    <t>ΠΕ ΡΕΘΥΜΝΟΥ</t>
  </si>
  <si>
    <t>ΠΕ ΧΑΝΙΩΝ</t>
  </si>
  <si>
    <t>ΠΕ ΡΟΔΟΠΗΣ</t>
  </si>
  <si>
    <t>ΠΕ ΔΡΑΜΑΣ</t>
  </si>
  <si>
    <t>ΠΕΤ_35145_ΚΕΝΤΡΙΚΟΥ_ΤΟΜΕΑ_ΑΘΗΝΩΝ</t>
  </si>
  <si>
    <t>ΠΕΤ_35146_ΒΟΡΕΙΟΥ_ΤΟΜΕΑ_ΑΘΗΝΩΝ</t>
  </si>
  <si>
    <t>ΠΕΤ_35147_ΔΥΤΙΚΟΥ_ΤΟΜΕΑ_ΑΘΗΝΩΝ</t>
  </si>
  <si>
    <t>ΠΕΤ_35148_ΝΟΤΙΟΥ_ΤΟΜΕΑ_ΑΘΗΝΩΝ</t>
  </si>
  <si>
    <t>ΠΕΤ_35149_ΑΝΑΤΟΛΙΚΗΣ_ΑΤΤΙΚΗΣ</t>
  </si>
  <si>
    <t>ΔΕ_242380303_ΑΡΑΚΥΝΘΟΥ</t>
  </si>
  <si>
    <t>ΔΕ_242380403_ΜΕΝΙΔΙΟΥ</t>
  </si>
  <si>
    <t>ΔΕ_242380603_ΑΠΟΔΟΤΙΑΣ</t>
  </si>
  <si>
    <t>ΔΕ_242380703_ΦΥΤΕΙΩΝ</t>
  </si>
  <si>
    <t>ΔΕ_242380304_ΘΕΣΤΙΕΩΝ</t>
  </si>
  <si>
    <t>ΔΕ_242380604_ΠΛΑΤΑΝΟΥ</t>
  </si>
  <si>
    <t>ΔΕ_242380305_ΜΑΚΡΥΝΕΙΑΣ</t>
  </si>
  <si>
    <t>ΔΕ_242380605_ΠΥΛΛΗΝΗΣ</t>
  </si>
  <si>
    <t>ΔΕ_242380306_ΝΕΑΠΟΛΗΣ</t>
  </si>
  <si>
    <t>ΔΕ_242380606_ΧΑΛΚΕΙΑΣ</t>
  </si>
  <si>
    <t>ΔΕ_242380307_ΠΑΝΑΙΤΩΛΙΚΟΥ</t>
  </si>
  <si>
    <t>ΔΕ_242380308_ΠΑΡΑΒΟΛΑΣ</t>
  </si>
  <si>
    <t>ΔΕ_242380309_ΠΑΡΑΚΑΜΠΥΛΙΩΝ</t>
  </si>
  <si>
    <t>ΔΕ_242380310_ΣΤΡΑΤΟΥ</t>
  </si>
  <si>
    <t>Δ_2423901_ΠΥΡΓΟΥ</t>
  </si>
  <si>
    <t>Δ_2423902_ΗΛΙΔΑΣ</t>
  </si>
  <si>
    <t>Δ_2423903_ΑΝΔΡΑΒΙΔΑΣ-ΚΥΛΛΗΝΗΣ</t>
  </si>
  <si>
    <t>Δ_2423904_ΑΝΔΡΙΤΣΑΙΝΑΣ-ΚΡΕΣΤΕΝΩΝ</t>
  </si>
  <si>
    <t>Δ_2423905_ΑΡΧΑΙΑΣ_ΟΛΥΜΠΙΑΣ</t>
  </si>
  <si>
    <t>Δ_2423906_ΖΑΧΑΡΩΣ</t>
  </si>
  <si>
    <t>Δ_2423907_ΠΗΝΕΙΟΥ</t>
  </si>
  <si>
    <t>ΔΕ_242390101_ΠΥΡΓΟΥ</t>
  </si>
  <si>
    <t>ΔΕ_242390201_ΑΜΑΛΙΑΔΟΣ</t>
  </si>
  <si>
    <t>ΔΕ_242390301_ΛΕΧΑΙΝΩΝ</t>
  </si>
  <si>
    <t>ΔΕ_242390401_ΣΚΙΛΛΟΥΝΤΟΣ</t>
  </si>
  <si>
    <t>ΔΕ_242390501_ΑΡΧΑΙΑΣ_ΟΛΥΜΠΙΑΣ</t>
  </si>
  <si>
    <t>ΔΕ_242390601_ΖΑΧΑΡΩΣ</t>
  </si>
  <si>
    <t>ΔΕ_242390701_ΓΑΣΤΟΥΝΗΣ</t>
  </si>
  <si>
    <t>ΔΕ_242390102_ΒΩΛΑΚΟΣ</t>
  </si>
  <si>
    <t>ΔΕ_242390202_ΠΗΝΕΙΑΣ</t>
  </si>
  <si>
    <t>ΔΕ_242390302_ΑΝΔΡΑΒΙΔΑΣ</t>
  </si>
  <si>
    <t>ΔΕ_242390402_ΑΛΙΦΕΙΡΑΣ</t>
  </si>
  <si>
    <t>ΔΕ_242390502_ΛΑΜΠΕΙΑΣ</t>
  </si>
  <si>
    <t>ΔΕ_242390602_ΦΙΓΑΛΕΙΑΣ</t>
  </si>
  <si>
    <t>ΔΕ_242390702_ΒΑΡΘΟΛΟΜΙΟΥ</t>
  </si>
  <si>
    <t>ΔΕ_242390103_ΙΑΡΔΑΝΟΥ</t>
  </si>
  <si>
    <t>ΔΕ_242390303_ΒΟΥΠΡΑΣΙΑΣ</t>
  </si>
  <si>
    <t>ΔΕ_242390403_ΑΝΔΡΙΤΣΑΙΝΗΣ</t>
  </si>
  <si>
    <t>ΔΕ_242390503_ΛΑΣΙΩΝΟΣ</t>
  </si>
  <si>
    <t>ΔΕ_242390703_ΤΡΑΓΑΝΟΥ</t>
  </si>
  <si>
    <t>ΔΕ_242390104_ΩΛΕΝΗΣ</t>
  </si>
  <si>
    <t>ΔΕ_242390304_ΚΑΣΤΡΟΥ-ΚΥΛΛΗΝΗΣ</t>
  </si>
  <si>
    <t>ΔΕ_242390504_ΦΟΛΟΗΣ</t>
  </si>
  <si>
    <t>ΔΕ_232290501_ΚΑΡΥΣΤΟΥ</t>
  </si>
  <si>
    <t>ΔΕ_232290502_ΚΑΦΗΡΕΩΣ</t>
  </si>
  <si>
    <t>Δ_2323001_ΚΑΡΠΕΝΗΣΙΟΥ</t>
  </si>
  <si>
    <t>Δ_2323002_ΑΓΡΑΦΩΝ</t>
  </si>
  <si>
    <t>ΔΕ_232300102_ΔΟΜΝΙΣΤΑΣ</t>
  </si>
  <si>
    <t>ΔΕ_232300104_ΠΟΤΑΜΙΑΣ</t>
  </si>
  <si>
    <t>ΔΕ_232300105_ΠΡΟΥΣΟΥ</t>
  </si>
  <si>
    <t>ΔΕ_232300106_ΦΟΥΡΝΑ</t>
  </si>
  <si>
    <t>ΔΕ_232300201_ΒΙΝΙΑΝΗΣ</t>
  </si>
  <si>
    <t>ΔΕ_232300202_ΑΓΡΑΦΩΝ</t>
  </si>
  <si>
    <t>ΔΕ_232300203_ΑΠΕΡΑΝΤΙΩΝ</t>
  </si>
  <si>
    <t>ΔΕ_232300204_ΑΣΠΡΟΠΟΤΑΜΟΥ</t>
  </si>
  <si>
    <t>ΔΕ_232300205_ΦΡΑΓΚΙΣΤΑΣ</t>
  </si>
  <si>
    <t>ΔΕ_232300101_ΚΑΡΠΕΝΗΣΙΟΥ</t>
  </si>
  <si>
    <t>ΔΕ_231230601_ΣΟΦΑΔΩΝ</t>
  </si>
  <si>
    <t>ΔΕ_231230602_ΑΡΝΗΣ</t>
  </si>
  <si>
    <t>ΔΕ_231230605_ΤΑΜΑΣΙΟΥ</t>
  </si>
  <si>
    <t>ΔΕ_231230201_ΑΡΓΙΘΕΑΣ</t>
  </si>
  <si>
    <t>ΔΕ_231230203_ΑΧΕΛΩΟΥ</t>
  </si>
  <si>
    <t>ΔΕ_231230603_ΜΕΝΕΛΑΙΔΑΣ</t>
  </si>
  <si>
    <t>ΔΕ_231230604_ΡΕΝΤΙΝΗΣ</t>
  </si>
  <si>
    <t>Δ_2312401_ΒΟΛΟΥ</t>
  </si>
  <si>
    <t>Δ_2312402_ΑΛΜΥΡΟΥ</t>
  </si>
  <si>
    <t>Δ_2312403_ΖΑΓΟΡΑΣ-ΜΟΥΡΕΣΙΟΥ</t>
  </si>
  <si>
    <t>Δ_2312404_ΝΟΤΙΟΥ_ΠΗΛΙΟΥ</t>
  </si>
  <si>
    <t>Δ_2312405_ΡΗΓΑ_ΦΕΡΑΙΟΥ</t>
  </si>
  <si>
    <t>ΔΕ_231240101_ΒΟΛΟΥ</t>
  </si>
  <si>
    <t>ΔΕ_231240201_ΑΛΜΥΡΟΥ</t>
  </si>
  <si>
    <t>ΔΕ_231240301_ΖΑΓΟΡΑΣ</t>
  </si>
  <si>
    <t>ΔΕ_231240401_ΑΡΓΑΛΑΣΤΗΣ</t>
  </si>
  <si>
    <t>ΔΕ_231240501_ΦΕΡΩΝ</t>
  </si>
  <si>
    <t>ΔΕ_231240102_ΑΓΡΙΑΣ</t>
  </si>
  <si>
    <t>ΔΕ_231240202_ΑΝΑΒΡΑΣ</t>
  </si>
  <si>
    <t>ΔΕ_231240302_ΜΟΥΡΕΣΙΟΥ</t>
  </si>
  <si>
    <t>ΔΕ_231240402_ΑΦΕΤΩΝ</t>
  </si>
  <si>
    <t>ΔΕ_231240103_ΑΙΣΩΝΙΑΣ</t>
  </si>
  <si>
    <t>ΔΕ_231240203_ΠΤΕΛΕΟΥ</t>
  </si>
  <si>
    <t>ΔΕ_231240403_ΜΗΛΕΩΝ</t>
  </si>
  <si>
    <t>ΔΕ_231240104_ΑΡΤΕΜΙΔΑΣ</t>
  </si>
  <si>
    <t>ΔΕ_231240204_ΣΟΥΡΠΗΣ</t>
  </si>
  <si>
    <t>ΔΕ_231240404_ΣΗΠΙΑΔΟΣ</t>
  </si>
  <si>
    <t>ΔΕ_231240105_ΙΩΛΚΟΥ</t>
  </si>
  <si>
    <t>ΔΕ_231240405_ΤΡΙΚΕΡΙΟΥ</t>
  </si>
  <si>
    <t>ΔΕ_231240106_ΜΑΚΡΙΝΙΤΣΗΣ</t>
  </si>
  <si>
    <t>ΔΕ_231240107_ΝΕΑΣ_ΑΓΧΙΑΛΟΥ</t>
  </si>
  <si>
    <t>ΔΕ_231240108_ΝΕΑΣ_ΙΩΝΙΑΣ</t>
  </si>
  <si>
    <t>ΔΕ_231240109_ΠΟΡΤΑΡΙΑΣ</t>
  </si>
  <si>
    <t>ΔΕ_231240502_ΚΑΡΛΑΣ</t>
  </si>
  <si>
    <t>ΔΕ_231240503_ΚΕΡΑΜΙΔΙΟΥ</t>
  </si>
  <si>
    <t>2312501 Δ ΣΚΙΑΘΟΥ</t>
  </si>
  <si>
    <t>2312502 Δ ΑΛΟΝΝΗΣΟΥ</t>
  </si>
  <si>
    <t>2312503 Δ ΣΚΟΠΕΛΟΥ</t>
  </si>
  <si>
    <t>Δ_2312601_ΤΡΙΚΚΑΙΩΝ</t>
  </si>
  <si>
    <t>Δ_2312602_ΚΑΛΑΜΠΑΚΑΣ</t>
  </si>
  <si>
    <t>Δ_2312603_ΠΥΛΗΣ</t>
  </si>
  <si>
    <t>Δ_2312604_ΦΑΡΚΑΔΟΝΑΣ</t>
  </si>
  <si>
    <t>ΔΕ_231260101_ΤΡΙΚΚΑΙΩΝ</t>
  </si>
  <si>
    <t>ΔΕ_231260201_ΚΑΛΑΜΠΑΚΑΣ</t>
  </si>
  <si>
    <t>ΔΕ_231260301_ΠΥΛΗΣ</t>
  </si>
  <si>
    <t>ΔΕ_231260401_ΦΑΡΚΑΔΟΝΑΣ</t>
  </si>
  <si>
    <t>ΠΕ_46260_ΘΗΡΑΣ</t>
  </si>
  <si>
    <t>ΠΕ_46261_ΚΑΛΥΜΝΟΥ</t>
  </si>
  <si>
    <t>ΠΕ_46262_ΚΑΡΠΑΘΟΥ</t>
  </si>
  <si>
    <t>ΠΕ_46263_ΚΕΑΣ-ΚΥΘΝΟΥ</t>
  </si>
  <si>
    <t>ΠΕ_46264_ΚΩ</t>
  </si>
  <si>
    <t>ΠΕ_46265_ΜΗΛΟΥ</t>
  </si>
  <si>
    <t>ΠΕ_46266_ΜΥΚΟΝΟΥ</t>
  </si>
  <si>
    <t>ΠΕ_46267_ΝΑΞΟΥ</t>
  </si>
  <si>
    <t>ΠΕ_46268_ΠΑΡΟΥ</t>
  </si>
  <si>
    <t>ΠΕ_46269_ΡΟΔΟΥ</t>
  </si>
  <si>
    <t>ΠΕ_46270_ΤΗΝΟΥ</t>
  </si>
  <si>
    <t>Δ_4625801_ΣΥΡΟΥ-ΕΡΜΟΥΠΟΛΗΣ</t>
  </si>
  <si>
    <t>ΔΕ_471710105_ΤΕΜΕΝΟΥΣ</t>
  </si>
  <si>
    <t>ΔΕ_471710201_ΝΙΚΟΥ_ΚΑΖΑΝΤΖΑΚΗ</t>
  </si>
  <si>
    <t>ΔΕ_471710202_ΑΡΧΑΝΩΝ</t>
  </si>
  <si>
    <t>ΔΕ_471710203_ΑΣΤΕΡΟΥΣΙΩΝ</t>
  </si>
  <si>
    <t>242390601</t>
  </si>
  <si>
    <t>242390602</t>
  </si>
  <si>
    <t>242390701</t>
  </si>
  <si>
    <t>242390702</t>
  </si>
  <si>
    <t>242390703</t>
  </si>
  <si>
    <t>243400101</t>
  </si>
  <si>
    <t>243400102</t>
  </si>
  <si>
    <t>243400103</t>
  </si>
  <si>
    <t>243400104</t>
  </si>
  <si>
    <t>243400105</t>
  </si>
  <si>
    <t>243400106</t>
  </si>
  <si>
    <t>243400107</t>
  </si>
  <si>
    <t>243400108</t>
  </si>
  <si>
    <t>ΔΕ_241320111_ΜΕΛΙΤΕΙΕΩΝ</t>
  </si>
  <si>
    <t>ΔΕ_241320112_ΟΘΩΝΩΝ</t>
  </si>
  <si>
    <t>ΔΕ_241320113_ΠΑΛΑΙΟΚΑΣΤΡΙΤΩΝ</t>
  </si>
  <si>
    <t>ΔΕ_241320114_ΠΑΡΕΛΙΩΝ</t>
  </si>
  <si>
    <t>ΔΕ_241320115_ΦΑΙΑΚΩΝ</t>
  </si>
  <si>
    <t>Δ_2413301_ΖΑΚΥΝΘΟΥ</t>
  </si>
  <si>
    <t>ΔΕ_241330101_ΖΑΚΥΝΘΙΩΝ</t>
  </si>
  <si>
    <t>ΔΕ_241330102_ΑΛΥΚΩΝ</t>
  </si>
  <si>
    <t>ΔΕ_241330103_ΑΡΚΑΔΙΩΝ</t>
  </si>
  <si>
    <t>ΔΕ_241330104_ΑΡΤΕΜΙΣΙΩΝ</t>
  </si>
  <si>
    <t>ΔΕ_241330105_ΕΛΑΤΙΩΝ</t>
  </si>
  <si>
    <t>ΔΕ_241330106_ΛΑΓΑΝΑ</t>
  </si>
  <si>
    <t>Δ_2413401_ΙΘΑΚΗΣ</t>
  </si>
  <si>
    <t>Δ_2413501_ΚΕΦΑΛΟΝΙΑΣ</t>
  </si>
  <si>
    <t>ΔΕ_241350101_ΑΡΓΟΣΤΟΛΙΟΥ</t>
  </si>
  <si>
    <t>ΔΕ_241350102_ΕΛΕΙΟΥ-ΠΡΟΝΩΝ</t>
  </si>
  <si>
    <t>ΔΕ_241350103_ΕΡΙΣΟΥ</t>
  </si>
  <si>
    <t>ΔΕ_241350104_ΛΕΙΒΑΘΟΥΣ</t>
  </si>
  <si>
    <t>ΔΕ_241350105_ΟΜΑΛΩΝ</t>
  </si>
  <si>
    <t>ΔΕ_241350106_ΠΑΛΙΚΗΣ</t>
  </si>
  <si>
    <t>ΔΕ_241350107_ΠΥΛΑΡΕΩΝ</t>
  </si>
  <si>
    <t>ΔΕ_241350108_ΣΑΜΗΣ</t>
  </si>
  <si>
    <t>ΔΕ_241360101_ΛΕΥΚΑΔΟΣ</t>
  </si>
  <si>
    <t>ΔΕ_241360102_ΑΠΟΛΛΩΝΙΩΝ</t>
  </si>
  <si>
    <t>ΔΕ_241360103_ΕΛΛΟΜΕΝΟΥ</t>
  </si>
  <si>
    <t>ΔΕ_241360105_ΚΑΡΥΑΣ</t>
  </si>
  <si>
    <t>ΔΕ_241360107_ΣΦΑΚΙΩΤΩΝ</t>
  </si>
  <si>
    <t>ΔΕ_241360104_ΚΑΛΑΜΙΟΥ</t>
  </si>
  <si>
    <t>ΔΕ_241360106_ΚΑΣΤΟΥ</t>
  </si>
  <si>
    <t>Δ_2413602_ΜΕΓΑΝΗΣΙΟΥ</t>
  </si>
  <si>
    <t>Δ_2413601_ΛΕΥΚΑΔΑΣ</t>
  </si>
  <si>
    <t>ΠΕ_24237_ΑΧΑΙΑΣ</t>
  </si>
  <si>
    <t>ΠΕ_24238_ΑΙΤΩΛΟΑΚΑΡΝΑΝΙΑΣ</t>
  </si>
  <si>
    <t>ΠΕ_24239_ΗΛΕΙΑΣ</t>
  </si>
  <si>
    <t>Δ_2423701_ΠΑΤΡΕΩΝ</t>
  </si>
  <si>
    <t>Δ_2423702_ΑΙΓΙΑΛΕΙΑΣ</t>
  </si>
  <si>
    <t>Δ_2423703_ΔΥΤΙΚΗΣ_ΑΧΑΙΑΣ</t>
  </si>
  <si>
    <t>Δ_2423704_ΕΡΥΜΑΝΘΟΥ</t>
  </si>
  <si>
    <t>Δ_2423705_ΚΑΛΑΒΡΥΤΩΝ</t>
  </si>
  <si>
    <t>ΔΕ_242370101_ΠΑΤΡΕΩΝ</t>
  </si>
  <si>
    <t>ΔΕ_242370201_ΑΙΓΙΟΥ</t>
  </si>
  <si>
    <t>ΔΕ_242370301_ΔΥΜΗΣ</t>
  </si>
  <si>
    <t>ΔΕ_242370402_ΚΑΛΕΝΤΖΙΟΥ</t>
  </si>
  <si>
    <t>ΔΕ_242370501_ΚΑΛΑΒΡΥΤΩΝ</t>
  </si>
  <si>
    <t>ΔΕ_242370102_ΒΡΑΧΝΑΙΙΚΩΝ</t>
  </si>
  <si>
    <t>ΔΕ_242370103_ΜΕΣΣΑΤΙΔΟΣ</t>
  </si>
  <si>
    <t>ΔΕ_122180702_ΕΓΝΑΤΙΑΣ</t>
  </si>
  <si>
    <t>ΔΕ_122180801_ΚΑΛΠΑΚΙΟΥ</t>
  </si>
  <si>
    <t>ΔΕ_122180802_ΑΝΩ_ΚΑΛΑΜΑ</t>
  </si>
  <si>
    <t>ΔΕ_122180804_ΔΕΛΒΙΝΑΚΙΟΥ</t>
  </si>
  <si>
    <t>ΔΕ_122180805_ΛΑΒΔΑΝΗΣ</t>
  </si>
  <si>
    <t>ΔΕ_122180202_ΒΑΘΥΠΕΔΟΥ</t>
  </si>
  <si>
    <t>ΔΕ_122180203_ΚΑΛΑΡΙΤΩΝ</t>
  </si>
  <si>
    <t>ΔΕ_122180205_ΜΑΤΣΟΥΚΙΟΥ</t>
  </si>
  <si>
    <t>ΔΕ_232270203_ΕΛΑΤΕΙΑΣ</t>
  </si>
  <si>
    <t>ΔΕ_232270303_ΞΥΝΙΑΔΟΣ</t>
  </si>
  <si>
    <t>ΔΕ_232270403_ΜΑΛΕΣΙΝΗΣ</t>
  </si>
  <si>
    <t>ΔΕ_232270503_ΜΑΚΡΑΚΩΜΗΣ</t>
  </si>
  <si>
    <t>ΔΕ_232270603_ΜΩΛΟΥ</t>
  </si>
  <si>
    <t>ΔΕ_232270703_ΠΕΛΑΣΓΙΑΣ</t>
  </si>
  <si>
    <t>ΔΕ_232270104_ΠΑΥΛΙΑΝΗΣ</t>
  </si>
  <si>
    <t>ΔΕ_232270404_ΟΠΟΥΝΤΙΩΝ</t>
  </si>
  <si>
    <t>ΔΕ_122190304_ΜΕΛΙΣΣΟΥΡΓΩΝ</t>
  </si>
  <si>
    <t>ΔΕ_122190401_ΠΕΤΑ</t>
  </si>
  <si>
    <t>ΔΕ_122190404_ΚΟΜΠΟΤΙΟΥ</t>
  </si>
  <si>
    <t>ΔΕ_122190301_ΑΘΑΜΑΝΙΑΣ</t>
  </si>
  <si>
    <t>ΔΕ_122190303_ΘΕΟΔΩΡΙΑΝΩΝ</t>
  </si>
  <si>
    <t>ΔΕ_122190402_ΑΡΑΧΘΟΥ</t>
  </si>
  <si>
    <t>Δ_1222001_ΗΓΟΥΜΕΝΙΤΣΑΣ</t>
  </si>
  <si>
    <t>Δ_1222002_ΣΟΥΛΙΟΥ</t>
  </si>
  <si>
    <t>Δ_1222003_ΦΙΛΙΑΤΩΝ</t>
  </si>
  <si>
    <t>ΔΕ_122200101_ΗΓΟΥΜΕΝΙΤΣΗΣ</t>
  </si>
  <si>
    <t>ΔΕ_122200102_ΜΑΡΓΑΡΙΤΙΟΥ</t>
  </si>
  <si>
    <t>ΔΕ_122200103_ΠΑΡΑΠΟΤΑΜΟΥ</t>
  </si>
  <si>
    <t>ΔΕ_122200104_ΠΕΡΔΙΚΑΣ</t>
  </si>
  <si>
    <t>ΔΕ_122200105_ΣΥΒΟΤΩΝ</t>
  </si>
  <si>
    <t>ΔΕ_122200202_ΑΧΕΡΟΝΤΑ</t>
  </si>
  <si>
    <t>ΔΕ_122200301_ΦΙΛΙΑΤΩΝ</t>
  </si>
  <si>
    <t>ΔΕ_122200302_ΣΑΓΙΑΔΑΣ</t>
  </si>
  <si>
    <t>ΔΕ_122200201_ΠΑΡΑΜΥΘΙΑΣ</t>
  </si>
  <si>
    <t>ΔΕ_122200203_ΣΟΥΛΙΟΥ</t>
  </si>
  <si>
    <t>Δ_1222101_ΠΡΕΒΕΖΑΣ</t>
  </si>
  <si>
    <t>Δ_1222102_ΖΗΡΟΥ</t>
  </si>
  <si>
    <t>Δ_1222103_ΠΑΡΓΑΣ</t>
  </si>
  <si>
    <t>ΔΕ_122210101_ΠΡΕΒΕΖΗΣ</t>
  </si>
  <si>
    <t>ΔΕ_122210301_ΦΑΝΑΡΙΟΥ</t>
  </si>
  <si>
    <t>ΔΕ_122210102_ΖΑΛΟΓΓΟΥ</t>
  </si>
  <si>
    <t>ΔΕ_122210302_ΠΑΡΓΑΣ</t>
  </si>
  <si>
    <t>ΔΕ_122210103_ΛΟΥΡΟΥ</t>
  </si>
  <si>
    <t>ΔΕ_122210203_ΘΕΣΠΡΩΤΙΚΟΥ</t>
  </si>
  <si>
    <t>ΔΕ_122210204_ΚΡΑΝΕΑΣ</t>
  </si>
  <si>
    <t>ΔΕ_122210202_ΑΝΩΓΕΙΟΥ</t>
  </si>
  <si>
    <t>ΔΕ_122210201_ΦΙΛΙΠΠΙΑΔΟΣ</t>
  </si>
  <si>
    <t>ΠΕ_23122_ΛΑΡΙΣΑΣ</t>
  </si>
  <si>
    <t>ΠΕ_23123_ΚΑΡΔΙΤΣΑΣ</t>
  </si>
  <si>
    <t>ΠΕ_23124_ΜΑΓΝΗΣΙΑΣ</t>
  </si>
  <si>
    <t>ΠΕ_23125_ΣΠΟΡΑΔΩΝ</t>
  </si>
  <si>
    <t>ΠΕ_23126_ΤΡΙΚΑΛΩΝ</t>
  </si>
  <si>
    <t>ΔΕ_231220101_ΛΑΡΙΣΑΙΩΝ</t>
  </si>
  <si>
    <t>ΔΕ_231220102_ΓΙΑΝΝΟΥΛΗΣ</t>
  </si>
  <si>
    <t>ΔΕ_231220103_ΚΟΙΛΑΔΑΣ</t>
  </si>
  <si>
    <t>ΔΕ_231220201_ΑΓΙΑΣ</t>
  </si>
  <si>
    <t>ΔΕ_231220202_ΕΥΡΥΜΕΝΩΝ</t>
  </si>
  <si>
    <t>ΔΕ_231220203_ΛΑΚΕΡΕΙΑΣ</t>
  </si>
  <si>
    <t>ΔΕ_231220204_ΜΕΛΙΒΟΙΑΣ</t>
  </si>
  <si>
    <t>ΔΕ_231220301_ΕΛΑΣΣΟΝΑΣ</t>
  </si>
  <si>
    <t>ΔΕ_231220302_ΑΝΤΙΧΑΣΙΩΝ</t>
  </si>
  <si>
    <t>ΔΕ_231220303_ΒΕΡΔΙΚΟΥΣΣΗΣ</t>
  </si>
  <si>
    <t>ΔΕ_231220304_ΚΑΡΥΑΣ</t>
  </si>
  <si>
    <t>ΔΕ_231220305_ΛΙΒΑΔΙΟΥ</t>
  </si>
  <si>
    <t>ΔΕ_231220306_ΟΛΥΜΠΟΥ</t>
  </si>
  <si>
    <t>ΔΕ_231220307_ΠΟΤΑΜΙΑΣ</t>
  </si>
  <si>
    <t>ΔΕ_231220308_ΣΑΡΑΝΤΑΠΟΡΟΥ</t>
  </si>
  <si>
    <t>ΔΕ_231220309_ΤΣΑΡΙΤΣΑΝΗΣ</t>
  </si>
  <si>
    <t>ΔΕ_231220401_ΝΙΚΑΙΑΣ</t>
  </si>
  <si>
    <t>ΔΕ_231220402_ΑΡΜΕΝΙΟΥ</t>
  </si>
  <si>
    <t>ΔΕ_231220403_ΚΙΛΕΛΕΡ</t>
  </si>
  <si>
    <t>ΔΕ_231220404_ΚΡΑΝΝΩΝΟΣ</t>
  </si>
  <si>
    <t>ΔΕ_231220405_ΠΛΑΤΥΚΑΜΠΟΥ</t>
  </si>
  <si>
    <t>ΔΕ_231220501_ΜΑΚΡΥΧΩΡΙΟΥ</t>
  </si>
  <si>
    <t>ΔΕ_231220503_ΓΟΝΝΩΝ</t>
  </si>
  <si>
    <t>ΔΕ_231230104_ΚΑΜΠΟΥ</t>
  </si>
  <si>
    <t>ΔΕ_231230105_ΜΗΤΡΟΠΟΛΗΣ</t>
  </si>
  <si>
    <t>ΔΕ_231230202_ΑΝΑΤΟΛΙΚΗΣ_ΑΡΓΙΘΕΑΣ</t>
  </si>
  <si>
    <t>ΔΕ_231230301_ΠΛΑΣΤΗΡΑ</t>
  </si>
  <si>
    <t>ΔΕ_231230302_ΝΕΒΡΟΠΟΛΗΣ_ΑΓΡΑΦΩΝ</t>
  </si>
  <si>
    <t>ΔΕ_231230401_ΜΟΥΖΑΚΙΟΥ</t>
  </si>
  <si>
    <t>ΔΕ_231230402_ΙΘΩΜΗΣ</t>
  </si>
  <si>
    <t>ΔΕ_231230403_ΠΑΜΙΣΟΥ</t>
  </si>
  <si>
    <t>ΔΕ_231230501_ΠΑΛΑΜΑ</t>
  </si>
  <si>
    <t>ΔΕ_231230502_ΣΕΛΛΑΝΩΝ</t>
  </si>
  <si>
    <t>ΔΕ_231230503_ΦΥΛΛΟΥ</t>
  </si>
  <si>
    <t>ΔΕ ΑΜΑΛΙΑΔΟΣ</t>
  </si>
  <si>
    <t>ΔΕ ΠΗΝΕΙΑΣ</t>
  </si>
  <si>
    <t>ΔΕ ΛΕΧΑΙΝΩΝ</t>
  </si>
  <si>
    <t>ΔΕ ΑΝΔΡΑΒΙΔΑΣ</t>
  </si>
  <si>
    <t>ΔΕ ΒΟΥΠΡΑΣΙΑΣ</t>
  </si>
  <si>
    <t>ΔΕ ΚΑΣΤΡΟΥ - ΚΥΛΛΗΝΗΣ</t>
  </si>
  <si>
    <t>ΔΕ ΣΚΙΛΛΟΥΝΤΟΣ</t>
  </si>
  <si>
    <t>ΔΕ ΑΛΙΦΕΙΡΑΣ</t>
  </si>
  <si>
    <t>ΔΕ ΑΝΔΡΙΤΣΑΙΝΗΣ</t>
  </si>
  <si>
    <t>ΔΕ ΑΡΧΑΙΑΣ ΟΛΥΜΠΙΑΣ</t>
  </si>
  <si>
    <t>ΔΕ ΛΑΜΠΕΙΑΣ</t>
  </si>
  <si>
    <t>ΔΕ ΛΑΣΙΩΝΟΣ</t>
  </si>
  <si>
    <t>ΔΕ ΦΟΛΟΗΣ</t>
  </si>
  <si>
    <t>ΔΕ ΖΑΧΑΡΩΣ</t>
  </si>
  <si>
    <t>ΔΕ ΦΙΓΑΛΕΙΑΣ</t>
  </si>
  <si>
    <t>ΔΕ ΓΑΣΤΟΥΝΗΣ</t>
  </si>
  <si>
    <t>ΔΕ ΒΑΡΘΟΛΟΜΙΟΥ</t>
  </si>
  <si>
    <t>ΔΕ ΤΡΑΓΑΝΟΥ</t>
  </si>
  <si>
    <t>ΔΕ ΤΡΙΠΟΛΗΣ</t>
  </si>
  <si>
    <t>ΔΕ ΒΑΛΤΕΤΣΙΟΥ</t>
  </si>
  <si>
    <t>ΔΕ ΚΟΡΥΘΙΟΥ</t>
  </si>
  <si>
    <t>ΔΕ ΛΕΒΙΔΙΟΥ</t>
  </si>
  <si>
    <t>ΔΕ ΜΑΝΤΙΝΕΙΑΣ</t>
  </si>
  <si>
    <t>ΔΕ ΣΚΙΡΙΤΙΔΑΣ</t>
  </si>
  <si>
    <t>ΔΕ ΤΕΓΕΑΣ</t>
  </si>
  <si>
    <t>ΔΕ ΦΑΛΑΝΘΟΥ</t>
  </si>
  <si>
    <t>ΔΕ ΔΗΜΗΤΣΑΝΗΣ</t>
  </si>
  <si>
    <t>ΔΕ ΒΥΤΙΝΑΣ</t>
  </si>
  <si>
    <t>ΔΕ ΗΡΑΙΑΣ</t>
  </si>
  <si>
    <t>ΔΕ ΚΟΝΤΟΒΑΖΑΙΝΗΣ</t>
  </si>
  <si>
    <t>ΔΕ ΤΡΙΚΟΛΩΝΩΝ</t>
  </si>
  <si>
    <t>ΔΕ ΤΡΟΠΑΙΩΝ</t>
  </si>
  <si>
    <t>ΔΕ ΜΕΓΑΛΟΠΟΛΗΣ</t>
  </si>
  <si>
    <t>ΔΕ ΓΟΡΤΥΝΟΣ</t>
  </si>
  <si>
    <t>ΔΕ ΦΑΛΑΙΣΙΑΣ</t>
  </si>
  <si>
    <t>ΔΕ ΤΥΡΟΥ</t>
  </si>
  <si>
    <t>ΔΕ ΝΑΥΠΛΙΕΩΝ</t>
  </si>
  <si>
    <t>ΔΕ ΑΣΙΝΗΣ</t>
  </si>
  <si>
    <t>ΔΕ ΜΙΔΕΑΣ</t>
  </si>
  <si>
    <t>ΔΕ ΝΕΑΣ ΤΙΡΥΝΘΑΣ</t>
  </si>
  <si>
    <t>ΔΕ ΑΡΓΟΥΣ</t>
  </si>
  <si>
    <t>ΔΕ ΑΛΕΑΣ</t>
  </si>
  <si>
    <t>ΔΕ ΑΧΛΑΔΟΚΑΜΠΟΥ</t>
  </si>
  <si>
    <t>ΔΕ ΚΟΥΤΣΟΠΟΔΙΟΥ</t>
  </si>
  <si>
    <t>ΔΕ ΛΕΡΝΑΣ</t>
  </si>
  <si>
    <t>ΔΕ ΛΥΡΚΕΙΑΣ</t>
  </si>
  <si>
    <t>ΔΕ ΜΥΚΗΝΑΙΩΝ</t>
  </si>
  <si>
    <t>ΔΕ ΝΕΑΣ ΚΙΟΥ</t>
  </si>
  <si>
    <t>ΔΕ ΑΣΚΛΗΠΙΕΙΟΥ</t>
  </si>
  <si>
    <t>ΔΕ ΕΠΙΔΑΥΡΟΥ</t>
  </si>
  <si>
    <t>ΔΕ ΚΡΑΝΙΔΙΟΥ</t>
  </si>
  <si>
    <t>ΔΕ ΕΡΜΙΟΝΗΣ</t>
  </si>
  <si>
    <t>ΔΕ ΚΟΡΙΝΘΙΩΝ</t>
  </si>
  <si>
    <t>ΔΕ ΑΣΣΟΥ - ΛΕΧΑΙΟΥ</t>
  </si>
  <si>
    <t>ΔΕ ΣΑΡΩΝΙΚΟΥ</t>
  </si>
  <si>
    <t>ΔΕ ΣΟΛΥΓΕΙΑΣ</t>
  </si>
  <si>
    <t>ΔΕ ΤΕΝΕΑΣ</t>
  </si>
  <si>
    <t>ΔΕ ΒΟΧΑΣ</t>
  </si>
  <si>
    <t>ΔΕ ΒΕΛΟΥ</t>
  </si>
  <si>
    <t>ΔΕ ΛΟΥΤΡΑΚΙΟΥ - ΠΕΡΑΧΩΡΑΣ</t>
  </si>
  <si>
    <t>ΔΕ ΑΓΙΩΝ ΘΕΟΔΩΡΩΝ</t>
  </si>
  <si>
    <t>ΔΕ ΞΥΛΟΚΑΣΤΡΟΥ</t>
  </si>
  <si>
    <t>ΔΕ ΕΥΡΩΣΤΙΝΗΣ</t>
  </si>
  <si>
    <t>ΔΕ ΣΙΚΥΩΝΙΩΝ</t>
  </si>
  <si>
    <t>ΔΕ ΣΤΥΜΦΑΛΙΑΣ</t>
  </si>
  <si>
    <t>ΔΕ ΦΕΝΕΟΥ</t>
  </si>
  <si>
    <t>ΔΕ ΣΠΑΡΤΙΑΤΩΝ</t>
  </si>
  <si>
    <t>ΔΕ ΘΕΡΑΠΝΩΝ</t>
  </si>
  <si>
    <t>ΔΕ ΚΑΡΥΩΝ</t>
  </si>
  <si>
    <t>ΔΕ ΜΥΣΤΡΑ</t>
  </si>
  <si>
    <t>ΔΕ ΟΙΝΟΥΝΤΟΣ</t>
  </si>
  <si>
    <t>ΔΕ ΠΕΛΛΑΝΑΣ</t>
  </si>
  <si>
    <t>ΔΕ ΦΑΡΙΔΟΣ</t>
  </si>
  <si>
    <t>ΔΕ ΓΥΘΕΙΟΥ</t>
  </si>
  <si>
    <t>ΔΕ ΑΝΑΤΟΛΙΚΗΣ ΜΑΝΗΣ</t>
  </si>
  <si>
    <t>ΔΕ ΟΙΤΥΛΟΥ</t>
  </si>
  <si>
    <t>ΔΕ ΣΜΥΝΟΥΣ</t>
  </si>
  <si>
    <t>ΔΕ ΣΚΑΛΑΣ</t>
  </si>
  <si>
    <t>ΔΕ ΕΛΟΥΣ</t>
  </si>
  <si>
    <t>ΔΕ ΓΕΡΟΝΘΡΩΝ</t>
  </si>
  <si>
    <t>ΔΕ ΚΡΟΚΕΩΝ</t>
  </si>
  <si>
    <t>ΔΕ ΝΙΑΤΩΝ</t>
  </si>
  <si>
    <t>ΔΕ ΜΟΛΑΩΝ</t>
  </si>
  <si>
    <t>ΔΕ ΑΣΩΠΟΥ</t>
  </si>
  <si>
    <t>ΔΕ ΒΟΙΩΝ</t>
  </si>
  <si>
    <t>232270101</t>
  </si>
  <si>
    <t>232270102</t>
  </si>
  <si>
    <t>232270103</t>
  </si>
  <si>
    <t>232270104</t>
  </si>
  <si>
    <t>ΔΕ_231260104_ΚΟΖΙΑΚΑ</t>
  </si>
  <si>
    <t>ΔΕ_231260204_ΚΑΣΤΑΝΙΑΣ</t>
  </si>
  <si>
    <t>ΔΕ_231260305_ΝΕΡΑΙΔΑΣ</t>
  </si>
  <si>
    <t>ΔΕ_231260105_ΜΕΓΑΛΩΝ_ΚΑΛΥΒΙΩΝ</t>
  </si>
  <si>
    <t>ΔΕ_231260205_ΚΛΕΙΝΟΒΟΥ</t>
  </si>
  <si>
    <t>ΔΕ_231260306_ΠΙΑΛΕΙΩΝ</t>
  </si>
  <si>
    <t>ΔΕ_231260106_ΠΑΛΗΟΚΑΣΤΡΟΥ</t>
  </si>
  <si>
    <t>ΔΕ_231260206_ΜΑΛΑΚΑΣΙΟΥ</t>
  </si>
  <si>
    <t>ΔΕ_231260107_ΠΑΡΑΛΗΘΑΙΩΝ</t>
  </si>
  <si>
    <t>ΔΕ_231260207_ΤΥΜΦΑΙΩΝ</t>
  </si>
  <si>
    <t>ΔΕ_231260108_ΦΑΛΩΡΕΙΑΣ</t>
  </si>
  <si>
    <t>ΔΕ_231260208_ΧΑΣΙΩΝ</t>
  </si>
  <si>
    <t>ΔΕ_231260304_ΜΥΡΟΦΥΛΛΟΥ</t>
  </si>
  <si>
    <t>ΔΕ_231260307_ΠΙΝΔΕΩΝ</t>
  </si>
  <si>
    <t>Δ_2434401_ΚΑΛΑΜΑΤΑΣ</t>
  </si>
  <si>
    <t>Δ_2434402_ΔΥΤΙΚΗΣ_ΜΑΝΗΣ</t>
  </si>
  <si>
    <t>Δ_2434403_ΜΕΣΣΗΝΗΣ</t>
  </si>
  <si>
    <t>Δ_2434404_ΟΙΧΑΛΙΑΣ</t>
  </si>
  <si>
    <t>Δ_2434405_ΠΥΛΟΥ-ΝΕΣΤΟΡΟΣ</t>
  </si>
  <si>
    <t>Δ_2434406_ΤΡΙΦΥΛΙΑΣ</t>
  </si>
  <si>
    <t>ΔΕ_243440101_ΚΑΛΑΜΑΤΑΣ</t>
  </si>
  <si>
    <t>ΔΕ_243440102_ΑΡΙΟΣ</t>
  </si>
  <si>
    <t>ΔΕ_243440103_ΑΡΦΑΡΩΝ</t>
  </si>
  <si>
    <t>ΔΕ_243440104_ΘΟΥΡΙΑΣ</t>
  </si>
  <si>
    <t>ΔΕ_243440201_ΛΕΥΚΤΡΟΥ</t>
  </si>
  <si>
    <t>ΔΕ_243440202_ΑΒΙΑΣ</t>
  </si>
  <si>
    <t>ΔΕ_243440301_ΜΕΣΣΗΝΗΣ</t>
  </si>
  <si>
    <t>ΔΕ_243440302_ΑΙΠΕΙΑΣ</t>
  </si>
  <si>
    <t>ΔΕ_243440303_ΑΝΔΡΟΥΣΑΣ</t>
  </si>
  <si>
    <t>ΔΕ_243440304_ΑΡΙΣΤΟΜΕΝΟΥΣ</t>
  </si>
  <si>
    <t>ΔΕ_243440305_ΒΟΥΦΡΑΔΩΝ</t>
  </si>
  <si>
    <t>ΔΕ_243440306_ΙΘΩΜΗΣ</t>
  </si>
  <si>
    <t>ΔΕ_243440307_ΠΕΤΑΛΙΔΙΟΥ</t>
  </si>
  <si>
    <t>ΔΕ_243440308_ΤΡΙΚΟΡΦΟΥ</t>
  </si>
  <si>
    <t>ΔΕ_243440401_ΜΕΛΙΓΑΛΑ</t>
  </si>
  <si>
    <t>ΔΕ_243440402_ΑΝΔΑΝΙΑΣ</t>
  </si>
  <si>
    <t>ΔΕ_243440403_ΔΩΡΙΟΥ</t>
  </si>
  <si>
    <t>ΔΕ_243440404_ΕΙΡΑΣ</t>
  </si>
  <si>
    <t>ΔΕ_243440405_ΟΙΧΑΛΙΑΣ</t>
  </si>
  <si>
    <t>ΔΕ_243440501_ΠΥΛΟΥ</t>
  </si>
  <si>
    <t>ΔΕ_243440502_ΚΟΡΩΝΗΣ</t>
  </si>
  <si>
    <t>ΔΕ_243440503_ΜΕΘΩΝΗΣ</t>
  </si>
  <si>
    <t>ΔΕ_243440504_ΝΕΣΤΟΡΟΣ</t>
  </si>
  <si>
    <t>ΔΕ_243440505_ΠΑΠΑΦΛΕΣΣΑ</t>
  </si>
  <si>
    <t>ΔΕ_243440506_ΧΙΛΙΟΧΩΡΙΩΝ</t>
  </si>
  <si>
    <t>ΔΕ_243440601_ΚΥΠΑΡΙΣΣΙΑΣ</t>
  </si>
  <si>
    <t>ΔΕ_243440602_ΑΕΤΟΥ</t>
  </si>
  <si>
    <t>ΔΕ_243440603_ΑΥΛΩΝΟΣ</t>
  </si>
  <si>
    <t>ΔΕ_243440604_ΓΑΡΓΑΛΙΑΝΩΝ</t>
  </si>
  <si>
    <t>ΔΕ_243440605_ΤΡΙΠΥΛΗΣ</t>
  </si>
  <si>
    <t>ΔΕ ΘΙΣΒΗΣ</t>
  </si>
  <si>
    <t>ΔΕ ΠΛΑΤΑΙΩΝ</t>
  </si>
  <si>
    <t>ΔΕ ΟΡΧΟΜΕΝΟΥ</t>
  </si>
  <si>
    <t>ΔΕ ΑΚΡΑΙΦΝΙΑΣ</t>
  </si>
  <si>
    <t>ΔΕ ΣΧΗΜΑΤΑΡΙΟΥ</t>
  </si>
  <si>
    <t>ΔΕ ΔΕΡΒΕΝΟΧΩΡΙΩΝ</t>
  </si>
  <si>
    <t>ΔΕ ΟΙΝΟΦΥΤΩΝ</t>
  </si>
  <si>
    <t>ΔΕ ΤΑΝΑΓΡΑΣ</t>
  </si>
  <si>
    <t>231220102</t>
  </si>
  <si>
    <t>231220103</t>
  </si>
  <si>
    <t>231220201</t>
  </si>
  <si>
    <t>231220202</t>
  </si>
  <si>
    <t>231220203</t>
  </si>
  <si>
    <t>ΔΕ ΜΕΛΙΣΣΟΥΡΓΩΝ</t>
  </si>
  <si>
    <t>ΔΕ ΠΕΤΑ</t>
  </si>
  <si>
    <t>ΔΕ ΚΟΜΠΟΤΙΟΥ</t>
  </si>
  <si>
    <t>ΔΕ ΗΓΟΥΜΕΝΙΤΣΗΣ</t>
  </si>
  <si>
    <t>ΔΕ ΜΑΡΓΑΡΙΤΙΟΥ</t>
  </si>
  <si>
    <t>ΔΕ ΠΑΡΑΠΟΤΑΜΟΥ</t>
  </si>
  <si>
    <t>ΔΕ ΠΕΡΔΙΚΑΣ</t>
  </si>
  <si>
    <t>ΔΕ ΣΥΒΟΤΩΝ</t>
  </si>
  <si>
    <t>ΔΕ_471740204_ΒΑΜΟΥ</t>
  </si>
  <si>
    <t>ΔΕ_471740205_ΓΕΩΡΓΙΟΥΠΟΛΕΩΣ</t>
  </si>
  <si>
    <t>ΔΕ_471740206_ΦΡΕ</t>
  </si>
  <si>
    <t>ΔΕ_471740202_ΑΡΜΕΝΩΝ</t>
  </si>
  <si>
    <t>242390302</t>
  </si>
  <si>
    <t>242390303</t>
  </si>
  <si>
    <t>242390304</t>
  </si>
  <si>
    <t>242390401</t>
  </si>
  <si>
    <t>242390402</t>
  </si>
  <si>
    <t>242390403</t>
  </si>
  <si>
    <t>242390501</t>
  </si>
  <si>
    <t>242390502</t>
  </si>
  <si>
    <t>242390503</t>
  </si>
  <si>
    <t>242390504</t>
  </si>
  <si>
    <t>ΤΟΕΒ_ΜΕΡΑΜΒΕΛΟΥ</t>
  </si>
  <si>
    <t>ΤΟΕΒ_ΦΟΥΡΝΕ</t>
  </si>
  <si>
    <t>ΤΟΕΒ_ΧΡΥΣΟΣΚΑΛΙΤΙΣΣΑΣ</t>
  </si>
  <si>
    <t>ΤΟΕΒ_ΠΑΛΑΙΟΧΩΡΑΣ</t>
  </si>
  <si>
    <t>ΤΟΕΒ_ΜΕΣΚΛΩΝ</t>
  </si>
  <si>
    <t>ΤΟΕΒ_ΦΡΑΓΚΟΚΑΣΤΕΛΛΟΥ</t>
  </si>
  <si>
    <t>ΤΟΕΒ_ΔΥΤΙΚΟΥ ΑΠΟΚΟΡΩΝΑ</t>
  </si>
  <si>
    <t>ΤΟΕΒ_ΚΟΛΠΟΥ ΚΙΣΑΜΟΥ</t>
  </si>
  <si>
    <t>ΓΟΕΒ</t>
  </si>
  <si>
    <t>ΠΓ_111_ΑΝ.ΜΑΚΕΔΟΝΙΑΣ_ΚΑΙ_ΘΡΑΚΗΣ</t>
  </si>
  <si>
    <t>ΠΓ_112_ΚΕΝΤΡΙΚΗΣ_ΜΑΚΕΔΟΝΙΑΣ</t>
  </si>
  <si>
    <t>ΠΓ_121_ΔΥΤΙΚΗΣ_ΜΑΚΕΔΟΝΙΑΣ</t>
  </si>
  <si>
    <t>ΠΓ_122_ΗΠΕΙΡΟΥ</t>
  </si>
  <si>
    <t>ΠΓ_231_ΘΕΣΣΑΛΙΑΣ</t>
  </si>
  <si>
    <t>ΠΓ_241_ΙΟΝΙΩΝ_ΝΗΣΩΝ</t>
  </si>
  <si>
    <t>ΠΓ_242_ΔΥΤΙΚΗΣ_ΕΛΛΑΔΑΣ</t>
  </si>
  <si>
    <t>ΠΓ_232_ΣΤΕΡΕΑΣ_ΕΛΛΑΔΑΣ</t>
  </si>
  <si>
    <t>ΠΓ_351_ΑΤΤΙΚΗΣ</t>
  </si>
  <si>
    <t>ΠΓ_243_ΠΕΛΟΠΟΝΝΗΣΟΥ</t>
  </si>
  <si>
    <t>ΠΓ_461_ΒΟΡΕΙΟΥ_ΑΙΓΑΙΟΥ</t>
  </si>
  <si>
    <t>ΠΓ_462_ΝΟΤΙΟΥ_ΑΙΓΑΙΟΥ</t>
  </si>
  <si>
    <t>ΠΓ_471_ΚΡΗΤΗΣ</t>
  </si>
  <si>
    <t>ΠΕΓ_111_ΑΝ.ΜΑΚΕΔΟΝΙΑΣ_ΚΑΙ_ΘΡΑΚΗΣ</t>
  </si>
  <si>
    <t>ΠΕΓ_112_ΚΕΝΤΡΙΚΗΣ_ΜΑΚΕΔΟΝΙΑΣ</t>
  </si>
  <si>
    <t>ΠΕΓ_121_ΔΥΤΙΚΗΣ_ΜΑΚΕΔΟΝΙΑΣ</t>
  </si>
  <si>
    <t>ΠΕΓ_122_ΗΠΕΙΡΟΥ</t>
  </si>
  <si>
    <t>ΠΕΓ_231_ΘΕΣΣΑΛΙΑΣ</t>
  </si>
  <si>
    <t>ΔΕ_232270504_ΤΥΜΦΡΗΣΤΟΥ</t>
  </si>
  <si>
    <t>ΔΕ_232270105_ΥΠΑΤΗΣ</t>
  </si>
  <si>
    <t>Δ_2322801_ΛΕΒΑΔΕΩΝ</t>
  </si>
  <si>
    <t>Δ_2322802_ΑΛΙΑΡΤΟΥ</t>
  </si>
  <si>
    <t>Δ_2322901_ΧΑΛΚΙΔΕΩΝ</t>
  </si>
  <si>
    <t>Δ_2322902_ΔΙΡΦΥΩΝ-ΜΕΣΣΑΠΙΩΝ</t>
  </si>
  <si>
    <t>Δ_2322903_ΕΡΕΤΡΙΑΣ</t>
  </si>
  <si>
    <t>Δ_2322904_ΙΣΤΙΑΙΑΣ-ΑΙΔΗΨΟΥ</t>
  </si>
  <si>
    <t>Δ_2322905_ΚΑΡΥΣΤΟΥ</t>
  </si>
  <si>
    <t>Δ_2322906_ΚΥΜΗΣ-ΑΛΙΒΕΡΙΟΥ</t>
  </si>
  <si>
    <t>Περ_121_ΔΥΤΙΚΗΣ_ΜΑΚΕΔΟΝΙΑΣ</t>
  </si>
  <si>
    <t>Περ_111_ΑΝ.ΜΑΚΕΔΟΝΙΑΣ_ΚΑΙ_ΘΡΑΚΗΣ</t>
  </si>
  <si>
    <t>Περ_112_ΚΕΝΤΡΙΚΗΣ_ΜΑΚΕΔΟΝΙΑΣ</t>
  </si>
  <si>
    <t>Περ_122_ΗΠΕΙΡΟΥ</t>
  </si>
  <si>
    <t>Περ_231_ΘΕΣΣΑΛΙΑΣ</t>
  </si>
  <si>
    <t>Περ_241_ΙΟΝΙΩΝ_ΝΗΣΩΝ</t>
  </si>
  <si>
    <t>Περ_242_ΔΥΤΙΚΗΣ_ΕΛΛΑΔΑΣ</t>
  </si>
  <si>
    <t>Περ_232_ΣΤΕΡΕΑΣ_ΕΛΛΑΔΑΣ</t>
  </si>
  <si>
    <t>Περ_351_ΑΤΤΙΚΗΣ</t>
  </si>
  <si>
    <t>Περ_243_ΠΕΛΟΠΟΝΝΗΣΟΥ</t>
  </si>
  <si>
    <t>Περ_461_ΒΟΡΕΙΟΥ_ΑΙΓΑΙΟΥ</t>
  </si>
  <si>
    <t>Περ_462_ΝΟΤΙΟΥ_ΑΙΓΑΙΟΥ</t>
  </si>
  <si>
    <t>Περ_471_ΚΡΗΤΗΣ</t>
  </si>
  <si>
    <t>ΠΕΡΙΦ_ΥΔ</t>
  </si>
  <si>
    <t>231260306</t>
  </si>
  <si>
    <t>231260401</t>
  </si>
  <si>
    <t>231260402</t>
  </si>
  <si>
    <t>231260403</t>
  </si>
  <si>
    <t>ΠΙΝΑΚΑΣ 4: ΑΝΤΛΗΣΗ ΓΛΥΚΟΥ ΝΕΡΟΥ</t>
  </si>
  <si>
    <t>ΠΙΝΑΚΑΣ 2: ΣΤΟΙΧΕΙΑ ΕΠΙΚΟΙΝΩΝΙΑΣ ΤΜΗΜΑΤΟΣ ΥΔΡΕΥΣΗΣ</t>
  </si>
  <si>
    <t>ΕΤΟΣ ΑΝΑΦΟΡΑΣ:</t>
  </si>
  <si>
    <t>Δ_4717201_ΑΓΙΟΥ_ΝΙΚΟΛΑΟΥ</t>
  </si>
  <si>
    <t>Δ_4717202_ΙΕΡΑΠΕΤΡΑΣ</t>
  </si>
  <si>
    <t>Δ_4717203_ΟΡΟΠΕΔΙΟΥ_ΛΑΣΙΘΙΟΥ</t>
  </si>
  <si>
    <t>Δ_4717204_ΣΗΤΕΙΑΣ</t>
  </si>
  <si>
    <t>ΔΕ_471720101_ΑΓΙΟΥ_ΝΙΚΟΛΑΟΥ</t>
  </si>
  <si>
    <t>ΔΕ_471720102_ΒΡΑΧΑΣΙΟΥ</t>
  </si>
  <si>
    <t>Δ_3514702_ΑΓΙΑΣ_ΒΑΡΒΑΡΑΣ</t>
  </si>
  <si>
    <t>Δ_3514703_ΑΓΙΩΝ_ΑΝΑΡΓΥΡΩΝ-ΚΑΜΑΤΕΡΟΥ</t>
  </si>
  <si>
    <t>Δ_3514704_ΑΙΓΑΛΕΩ</t>
  </si>
  <si>
    <t>Δ_3514705_ΙΛΙΟΥ</t>
  </si>
  <si>
    <t>Δ_3514706_ΠΕΤΡΟΥΠΟΛΕΩΣ</t>
  </si>
  <si>
    <t>Δ_3514707_ΧΑΙΔΑΡΙΟΥ</t>
  </si>
  <si>
    <t>ΔΕ_351470301_ΑΓΙΩΝ_ΑΝΑΡΓΥΡΩΝ</t>
  </si>
  <si>
    <t>ΔΕ_351470302_ΚΑΜΑΤΕΡΟΥ</t>
  </si>
  <si>
    <t>Δ_3514801_ΚΑΛΛΙΘΕΑΣ</t>
  </si>
  <si>
    <t>Δ_3514802_ΑΓΙΟΥ_ΔΗΜΗΤΡΙΟΥ</t>
  </si>
  <si>
    <t>Δ_3514803_ΑΛΙΜΟΥ</t>
  </si>
  <si>
    <t>Δ_3514804_ΓΛΥΦΑΔΑΣ</t>
  </si>
  <si>
    <t>Δ_3514805_ΕΛΛΗΝΙΚΟΥ-ΑΡΓΥΡΟΥΠΟΛΗΣ</t>
  </si>
  <si>
    <t>Δ_3514806_ΜΟΣΧΑΤΟΥ-ΤΑΥΡΟΥ</t>
  </si>
  <si>
    <t>Δ_3514807_ΝΕΑΣ_ΣΜΥΡΝΗΣ</t>
  </si>
  <si>
    <t>Δ_3514808_ΠΑΛΑΙΟΥ_ΦΑΛΗΡΟΥ</t>
  </si>
  <si>
    <t>ΔΕ_351480501_ΑΡΓΥΡΟΥΠΟΛΗΣ</t>
  </si>
  <si>
    <t>ΔΕ_351480601_ΜΟΣΧΑΤΟΥ</t>
  </si>
  <si>
    <t>ΔΕ_351480502_ΕΛΛΗΝΙΚΟΥ</t>
  </si>
  <si>
    <t>ΔΕ_351480602_ΤΑΥΡΟΥ</t>
  </si>
  <si>
    <t>Δ_3514901_ΑΧΑΡΝΩΝ</t>
  </si>
  <si>
    <t>Δ_3514902_ΒΑΡΗΣ-ΒΟΥΛΑΣ-ΒΟΥΛΙΑΓΜΕΝΗΣ</t>
  </si>
  <si>
    <t>Δ_3514903_ΔΙΟΝΥΣΟΥ</t>
  </si>
  <si>
    <t>Δ_3514904_ΚΡΩΠΙΑΣ</t>
  </si>
  <si>
    <t>Δ_3514905_ΛΑΥΡΕΩΤΙΚΗΣ</t>
  </si>
  <si>
    <t>Δ_3514906_ΜΑΡΑΘΩΝΟΣ</t>
  </si>
  <si>
    <t>Δ_3514907_ΜΑΡΚΟΠΟΥΛΟΥ_ΜΕΣΟΓΑΙΑΣ</t>
  </si>
  <si>
    <t>Δ_3514908_ΠΑΙΑΝΙΑΣ</t>
  </si>
  <si>
    <t>Δ_3514909_ΠΑΛΛΗΝΗΣ</t>
  </si>
  <si>
    <t>Δ_3514910_ΡΑΦΗΝΑΣ-ΠΙΚΕΡΜΙΟΥ</t>
  </si>
  <si>
    <t>Δ_3514911_ΣΑΡΩΝΙΚΟΥ</t>
  </si>
  <si>
    <t>Δ_3514912_ΣΠΑΤΩΝ-ΑΡΤΕΜΙΔΟΣ</t>
  </si>
  <si>
    <t>Δ_3514913_ΩΡΩΠΟΥ</t>
  </si>
  <si>
    <t>ΔΕ_351490101_ΑΧΑΡΝΩΝ</t>
  </si>
  <si>
    <t>ΔΕ_351490201_ΒΟΥΛΑΣ</t>
  </si>
  <si>
    <t>ΔΕ_351490301_ΑΓΙΟΥ_ΣΤΕΦΑΝΟΥ</t>
  </si>
  <si>
    <t>ΔΕ_351490102_ΘΡΑΚΟΜΑΚΕΔΟΝΩΝ</t>
  </si>
  <si>
    <t>ΔΕ_351490202_ΒΑΡΗΣ</t>
  </si>
  <si>
    <t>ΔΕ_351490203_ΒΟΥΛΙΑΓΜΕΝΗΣ</t>
  </si>
  <si>
    <t>ΔΕ_351490302_ΑΝΟΙΞΕΩΣ</t>
  </si>
  <si>
    <t>ΔΕ_351490303_ΔΙΟΝΥΣΟΥ</t>
  </si>
  <si>
    <t>ΔΕ_351490304_ΔΡΟΣΙΑΣ</t>
  </si>
  <si>
    <t>ΔΕ_351490305_ΚΡΥΟΝΕΡΙΟΥ</t>
  </si>
  <si>
    <t>ΔΕ_351490306_ΡΟΔΟΠΟΛΕΩΣ</t>
  </si>
  <si>
    <t>ΔΕ_351490307_ΣΤΑΜΑΤΑΣ</t>
  </si>
  <si>
    <t>ΔΕ_351490501_ΛΑΥΡΕΩΤΙΚΗΣ</t>
  </si>
  <si>
    <t>ΔΕ_351490502_ΑΓΙΟΥ_ΚΩΝΣΤΑΝΤΙΝΟΥ</t>
  </si>
  <si>
    <t>ΔΕ_351490503_ΚΕΡΑΤΕΑΣ</t>
  </si>
  <si>
    <t>ΔΕ_351490601_ΜΑΡΑΘΩΝΟΣ</t>
  </si>
  <si>
    <t>232300106</t>
  </si>
  <si>
    <t>232300201</t>
  </si>
  <si>
    <t>232300202</t>
  </si>
  <si>
    <t>232300203</t>
  </si>
  <si>
    <t>232300204</t>
  </si>
  <si>
    <t>232300205</t>
  </si>
  <si>
    <t>232310101</t>
  </si>
  <si>
    <t>232310102</t>
  </si>
  <si>
    <t>232310103</t>
  </si>
  <si>
    <t>232310104</t>
  </si>
  <si>
    <t>232310105</t>
  </si>
  <si>
    <t>232310106</t>
  </si>
  <si>
    <t>232310107</t>
  </si>
  <si>
    <t>232310108</t>
  </si>
  <si>
    <t>232310201</t>
  </si>
  <si>
    <t>232310202</t>
  </si>
  <si>
    <t>232310203</t>
  </si>
  <si>
    <t>232310204</t>
  </si>
  <si>
    <t>241320101</t>
  </si>
  <si>
    <t>241320102</t>
  </si>
  <si>
    <t>241320103</t>
  </si>
  <si>
    <t>241320104</t>
  </si>
  <si>
    <t>241320105</t>
  </si>
  <si>
    <t>241320106</t>
  </si>
  <si>
    <t>241320107</t>
  </si>
  <si>
    <t>241320108</t>
  </si>
  <si>
    <t>241320109</t>
  </si>
  <si>
    <t>241320111</t>
  </si>
  <si>
    <t>241320113</t>
  </si>
  <si>
    <t>241320114</t>
  </si>
  <si>
    <t>241320115</t>
  </si>
  <si>
    <t>241330101</t>
  </si>
  <si>
    <t>241330102</t>
  </si>
  <si>
    <t>241330103</t>
  </si>
  <si>
    <t>241330104</t>
  </si>
  <si>
    <t>241330105</t>
  </si>
  <si>
    <t>241330106</t>
  </si>
  <si>
    <t>241350101</t>
  </si>
  <si>
    <t>241350102</t>
  </si>
  <si>
    <t>241350103</t>
  </si>
  <si>
    <t>241350104</t>
  </si>
  <si>
    <t>241350105</t>
  </si>
  <si>
    <t>241350106</t>
  </si>
  <si>
    <t>241350107</t>
  </si>
  <si>
    <t>241350108</t>
  </si>
  <si>
    <t>241360101</t>
  </si>
  <si>
    <t>241360102</t>
  </si>
  <si>
    <t>241360103</t>
  </si>
  <si>
    <t>241360105</t>
  </si>
  <si>
    <t>241360107</t>
  </si>
  <si>
    <t>242370101</t>
  </si>
  <si>
    <t>242370102</t>
  </si>
  <si>
    <t>242370103</t>
  </si>
  <si>
    <t>242370104</t>
  </si>
  <si>
    <t>242370105</t>
  </si>
  <si>
    <t>242370201</t>
  </si>
  <si>
    <t>Επωνυμία Φορέα</t>
  </si>
  <si>
    <t>Ποσότητα αφαλατωμένου νερού που προορίζεται για την ενίσχυση του δικτύου άλλου Φορέα (ύδρευσης ή άρδευσης)</t>
  </si>
  <si>
    <t>Είδος Φορέα στον οποίο γίνεται διάθεση νερού για την ενίσχυση του δικτύου του</t>
  </si>
  <si>
    <t>Δ ΑΡΓΙΘΕΑΣ</t>
  </si>
  <si>
    <t>Δ ΛΙΜΝΗΣ ΠΛΑΣΤΗΡΑ</t>
  </si>
  <si>
    <t>Δ ΜΟΥΖΑΚΙΟΥ</t>
  </si>
  <si>
    <t>Δ ΠΑΛΑΜΑ</t>
  </si>
  <si>
    <t>Δ ΣΟΦΑΔΩΝ</t>
  </si>
  <si>
    <t>Δ ΒΟΛΟΥ</t>
  </si>
  <si>
    <t>Δ ΑΛΜΥΡΟΥ</t>
  </si>
  <si>
    <t>Δ ΖΑΓΟΡΑΣ - ΜΟΥΡΕΣΙΟΥ</t>
  </si>
  <si>
    <t>Δ ΝΟΤΙΟΥ ΠΗΛΙΟΥ</t>
  </si>
  <si>
    <t>Δ ΡΗΓΑ ΦΕΡΑΙΟΥ</t>
  </si>
  <si>
    <t>Δ ΣΚΙΑΘΟΥ</t>
  </si>
  <si>
    <t>Δ ΑΛΟΝΝΗΣΟΥ</t>
  </si>
  <si>
    <t>Δ ΣΚΟΠΕΛΟΥ</t>
  </si>
  <si>
    <t>Δ ΤΡΙΚΚΑΙΩΝ</t>
  </si>
  <si>
    <t>Δ ΚΑΛΑΜΠΑΚΑΣ</t>
  </si>
  <si>
    <t>Δ ΠΥΛΗΣ</t>
  </si>
  <si>
    <t>Δ ΦΑΡΚΑΔΟΝΑΣ</t>
  </si>
  <si>
    <t>Δ ΛΑΜΙΕΩΝ</t>
  </si>
  <si>
    <t>Δ ΑΜΦΙΚΛΕΙΑΣ - ΕΛΑΤΕΙΑΣ</t>
  </si>
  <si>
    <t>Δ ΔΟΜΟΚΟΥ</t>
  </si>
  <si>
    <t>Δ ΛΟΚΡΩΝ</t>
  </si>
  <si>
    <t>Δ ΜΑΚΡΑΚΩΜΗΣ</t>
  </si>
  <si>
    <t>Δ ΜΩΛΟΥ - ΑΓΙΟΥ ΚΩΝΣΤΑΝΤΙΝΟΥ</t>
  </si>
  <si>
    <t>Δ ΣΤΥΛΙΔΟΣ</t>
  </si>
  <si>
    <t>Δ ΛΕΒΑΔΕΩΝ</t>
  </si>
  <si>
    <t>Δ ΑΛΙΑΡΤΟΥ</t>
  </si>
  <si>
    <t>Δ ΔΙΣΤΟΜΟΥ - ΑΡΑΧΟΒΑΣ - ΑΝΤΙΚΥΡΑΣ</t>
  </si>
  <si>
    <t>Δ ΘΗΒΑΙΩΝ</t>
  </si>
  <si>
    <t>Δ ΟΡΧΟΜΕΝΟΥ</t>
  </si>
  <si>
    <t>Δ ΤΑΝΑΓΡΑΣ</t>
  </si>
  <si>
    <t>Δ ΧΑΛΚΙΔΕΩΝ</t>
  </si>
  <si>
    <t>Δ ΔΙΡΦΥΩΝ - ΜΕΣΣΑΠΙΩΝ</t>
  </si>
  <si>
    <t>Δ ΕΡΕΤΡΙΑΣ</t>
  </si>
  <si>
    <t>Δ ΙΣΤΙΑΙΑΣ - ΑΙΔΗΨΟΥ</t>
  </si>
  <si>
    <t>Δ ΚΑΡΥΣΤΟΥ</t>
  </si>
  <si>
    <t>Δ ΚΥΜΗΣ - ΑΛΙΒΕΡΙΟΥ</t>
  </si>
  <si>
    <t>Δ ΜΑΝΤΟΥΔΙΟΥ - ΛΙΜΝΗΣ - ΑΓΙΑΣ ΑΝΝΑΣ</t>
  </si>
  <si>
    <t>Δ ΣΚΥΡΟΥ</t>
  </si>
  <si>
    <t>Δ ΚΑΡΠΕΝΗΣΙΟΥ</t>
  </si>
  <si>
    <t>Δ ΑΓΡΑΦΩΝ</t>
  </si>
  <si>
    <t>Δ ΔΕΛΦΩΝ</t>
  </si>
  <si>
    <t>Δ ΔΩΡΙΔΟΣ</t>
  </si>
  <si>
    <t>Δ ΚΕΡΚΥΡΑΣ</t>
  </si>
  <si>
    <t>Δ ΠΑΞΩΝ</t>
  </si>
  <si>
    <t>Δ ΖΑΚΥΝΘΟΥ</t>
  </si>
  <si>
    <t>Δ ΙΘΑΚΗΣ</t>
  </si>
  <si>
    <t>Δ ΚΕΦΑΛΟΝΙΑΣ</t>
  </si>
  <si>
    <t>Δ ΛΕΥΚΑΔΑΣ</t>
  </si>
  <si>
    <t>Δ ΜΕΓΑΝΗΣΙΟΥ</t>
  </si>
  <si>
    <t>Δ ΠΑΤΡΕΩΝ</t>
  </si>
  <si>
    <t>Δ ΑΙΓΙΑΛΕΙΑΣ</t>
  </si>
  <si>
    <t>Δ ΔΥΤΙΚΗΣ ΑΧΑΪΑΣ</t>
  </si>
  <si>
    <t>Δ ΕΡΥΜΑΝΘΟΥ</t>
  </si>
  <si>
    <t>Δ ΚΑΛΑΒΡΥΤΩΝ</t>
  </si>
  <si>
    <t>Δ ΙΕΡΑΣ ΠΟΛΗΣ ΜΕΣΟΛΟΓΓΙΟΥ</t>
  </si>
  <si>
    <t>Δ ΑΚΤΙΟΥ - ΒΟΝΙΤΣΑΣ</t>
  </si>
  <si>
    <t>Δ ΑΓΡΙΝΙΟΥ</t>
  </si>
  <si>
    <t>Δ ΑΜΦΙΛΟΧΙΑΣ</t>
  </si>
  <si>
    <t>Δ ΘΕΡΜΟΥ</t>
  </si>
  <si>
    <t>Δ ΝΑΥΠΑΚΤΙΑΣ</t>
  </si>
  <si>
    <t>Δ ΞΗΡΟΜΕΡΟΥ</t>
  </si>
  <si>
    <t>Δ ΠΥΡΓΟΥ</t>
  </si>
  <si>
    <t>Δ ΗΛΙΔΑΣ</t>
  </si>
  <si>
    <t>Δ ΑΝΔΡΑΒΙΔΑΣ - ΚΥΛΛΗΝΗΣ</t>
  </si>
  <si>
    <t>Δ ΑΝΔΡΙΤΣΑΙΝΑΣ - ΚΡΕΣΤΕΝΩΝ</t>
  </si>
  <si>
    <t>Δ ΑΡΧΑΙΑΣ ΟΛΥΜΠΙΑΣ</t>
  </si>
  <si>
    <t>Δ ΖΑΧΑΡΩΣ</t>
  </si>
  <si>
    <t>Δ ΠΗΝΕΙΟΥ</t>
  </si>
  <si>
    <t>Δ ΤΡΙΠΟΛΗΣ</t>
  </si>
  <si>
    <t>Δ ΒΟΡΕΙΑΣ ΚΥΝΟΥΡΙΑΣ</t>
  </si>
  <si>
    <t>Δ ΓΟΡΤΥΝΙΑΣ</t>
  </si>
  <si>
    <t>Δ ΜΕΓΑΛΟΠΟΛΗΣ</t>
  </si>
  <si>
    <t>Δ ΝΟΤΙΑΣ ΚΥΝΟΥΡΙΑΣ</t>
  </si>
  <si>
    <t>Δ ΝΑΥΠΛΙΕΩΝ</t>
  </si>
  <si>
    <t>Δ ΑΡΓΟΥΣ - ΜΥΚΗΝΩΝ</t>
  </si>
  <si>
    <t>Δ ΕΠΙΔΑΥΡΟΥ</t>
  </si>
  <si>
    <t>ΣΥΝΟΛΟ
(ποσοστό %)</t>
  </si>
  <si>
    <t>ΔΕ_243410401_ΚΡΑΝΙΔΙΟΥ</t>
  </si>
  <si>
    <t>Δ_2434201_ΚΟΡΙΝΘΙΩΝ</t>
  </si>
  <si>
    <t>Δ_2434202_ΒΕΛΟΥ-ΒΟΧΑΣ</t>
  </si>
  <si>
    <t>Δ_2434203_ΛΟΥΤΡΑΚΙΟΥ-ΑΓΙΩΝ_ΘΕΟΔΩΡΩΝ</t>
  </si>
  <si>
    <t>Δ_2434204_ΝΕΜΕΑΣ</t>
  </si>
  <si>
    <t>Δ_2434205_ΞΥΛΟΚΑΣΤΡΟΥ-ΕΥΡΩΣΤΙΝΗΣ</t>
  </si>
  <si>
    <t>ΟΛΕΣ_ΟΙ_ΔΗΜ_ΕΝΟΤ_1110101</t>
  </si>
  <si>
    <t>ΟΛΕΣ_ΟΙ_ΔΗΜ_ΕΝΟΤ_1110102</t>
  </si>
  <si>
    <t>ΟΛΕΣ_ΟΙ_ΔΗΜ_ΕΝΟΤ_1110103</t>
  </si>
  <si>
    <t>ΟΛΕΣ_ΟΙ_ΔΗΜ_ΕΝΟΤ_1110104</t>
  </si>
  <si>
    <t>ΟΛΕΣ_ΟΙ_ΔΗΜ_ΕΝΟΤ_1110201</t>
  </si>
  <si>
    <t>ΟΛΕΣ_ΟΙ_ΔΗΜ_ΕΝΟΤ_1110202</t>
  </si>
  <si>
    <t>ΟΛΕΣ_ΟΙ_ΔΗΜ_ΕΝΟΤ_1110203</t>
  </si>
  <si>
    <t>ΟΛΕΣ_ΟΙ_ΔΗΜ_ΕΝΟΤ_1110204</t>
  </si>
  <si>
    <t>ΟΛΕΣ_ΟΙ_ΔΗΜ_ΕΝΟΤ_1110205</t>
  </si>
  <si>
    <t>ΟΛΕΣ_ΟΙ_ΔΗΜ_ΕΝΟΤ_1110301</t>
  </si>
  <si>
    <t>ΟΛΕΣ_ΟΙ_ΔΗΜ_ΕΝΟΤ_1110302</t>
  </si>
  <si>
    <t>ΟΛΕΣ_ΟΙ_ΔΗΜ_ΕΝΟΤ_1110303</t>
  </si>
  <si>
    <t>ΟΛΕΣ_ΟΙ_ΔΗΜ_ΕΝΟΤ_1110304</t>
  </si>
  <si>
    <t>ΟΛΕΣ_ΟΙ_ΔΗΜ_ΕΝΟΤ_1110305</t>
  </si>
  <si>
    <t>ΟΛΕΣ_ΟΙ_ΔΗΜ_ΕΝΟΤ_1110401</t>
  </si>
  <si>
    <t>ΠΕ_11208_ΗΜΑΘΙΑΣ</t>
  </si>
  <si>
    <t>ΠΕ_11209_ΚΙΛΚΙΣ</t>
  </si>
  <si>
    <t>ΠΕ_11210_ΠΕΛΛΑΣ</t>
  </si>
  <si>
    <t>ΔΕ_351500303_ΕΡΥΘΡΩΝ</t>
  </si>
  <si>
    <t>ΔΕ_351500503_ΦΥΛΗΣ</t>
  </si>
  <si>
    <t>ΔΕ_351500304_ΟΙΝΟΗΣ</t>
  </si>
  <si>
    <t>Δ_3515101_ΠΕΙΡΑΙΩΣ</t>
  </si>
  <si>
    <t>Δ_3515102_ΚΕΡΑΤΣΙΝΙΟΥ-ΔΡΑΠΕΤΣΩΝΑΣ</t>
  </si>
  <si>
    <t>Δ_3515103_ΚΟΡΥΔΑΛΛΟΥ</t>
  </si>
  <si>
    <t>Δ_3515104_ΝΙΚΑΙΑΣ-ΑΓΙΟΥ_ΙΩΑΝΝΗ_ΡΕΝΤΗ</t>
  </si>
  <si>
    <t>Δ_3515105_ΠΕΡΑΜΑΤΟΣ</t>
  </si>
  <si>
    <t>ΔΕ_351510201_ΚΕΡΑΤΣΙΝΙΟΥ</t>
  </si>
  <si>
    <t>ΔΕ_351510202_ΔΡΑΠΕΤΣΩΝΑΣ</t>
  </si>
  <si>
    <t>ΔΕ_351510401_ΝΙΚΑΙΑΣ</t>
  </si>
  <si>
    <t>ΔΕ_351510402_ΑΓΙΟΥ_ΙΩΑΝΝΟΥ_ΡΕΝΤΗ</t>
  </si>
  <si>
    <t>Δ_3515201_ΣΑΛΑΜΙΝΟΣ</t>
  </si>
  <si>
    <t>Δ_3515202_ΥΔΡΑΣ</t>
  </si>
  <si>
    <t>Δ_3515203_ΑΓΚΙΣΤΡΙΟΥ</t>
  </si>
  <si>
    <t>Δ_3515204_ΑΙΓΙΝΑΣ</t>
  </si>
  <si>
    <t>Δ_3515205_ΚΥΘΗΡΩΝ</t>
  </si>
  <si>
    <t>Δ_3515206_ΠΟΡΟΥ</t>
  </si>
  <si>
    <t>Δ_3515207_ΣΠΕΤΣΩΝ</t>
  </si>
  <si>
    <t>Δ_3515208_ΤΡΟΙΖΗΝΙΑΣ</t>
  </si>
  <si>
    <t>ΔΕ_351520101_ΣΑΛΑΜΙΝΑΣ</t>
  </si>
  <si>
    <t>ΔΕ_351520102_ΑΜΠΕΛΑΚΙΩΝ</t>
  </si>
  <si>
    <t>ΔΕ_351520801_ΤΡΟΙΖΗΝΟΣ</t>
  </si>
  <si>
    <t>ΔΕ_351520802_ΜΕΘΑΝΩΝ</t>
  </si>
  <si>
    <t>ΔΕ_351520501_ΚΥΘΗΡΩΝ</t>
  </si>
  <si>
    <t>ΔΕ_351520502_ΑΝΤΙΚΥΘΗΡΩΝ</t>
  </si>
  <si>
    <t>ΠΕ_24340_ΑΡΚΑΔΙΑΣ</t>
  </si>
  <si>
    <t>ΠΕ_24341_ΑΡΓΟΛΙΔΑΣ</t>
  </si>
  <si>
    <t>ΠΕ_24342_ΚΟΡΙΝΘΙΑΣ</t>
  </si>
  <si>
    <t>ΠΕ_24343_ΛΑΚΩΝΙΑΣ</t>
  </si>
  <si>
    <t>ΠΕ_24344_ΜΕΣΣΗΝΙΑΣ</t>
  </si>
  <si>
    <t>Δ_2434001_ΤΡΙΠΟΛΗΣ</t>
  </si>
  <si>
    <t>Δ_2434002_ΒΟΡΕΙΑΣ_ΚΥΝΟΥΡΙΑΣ</t>
  </si>
  <si>
    <t>Δ_2434003_ΓΟΡΤΥΝΙΑΣ</t>
  </si>
  <si>
    <t>Δ_2434004_ΜΕΓΑΛΟΠΟΛΗΣ</t>
  </si>
  <si>
    <t>Δ_2434005_ΝΟΤΙΑΣ_ΚΥΝΟΥΡΙΑΣ</t>
  </si>
  <si>
    <t>ΔΕ_243400101_ΤΡΙΠΟΛΗΣ</t>
  </si>
  <si>
    <t>ΔΕ_243400102_ΒΑΛΤΕΤΣΙΟΥ</t>
  </si>
  <si>
    <t>ΟΛΕΣ_ΟΙ_ΔΗΜ_ΕΝΟΤ_1221803</t>
  </si>
  <si>
    <t>ΟΛΕΣ_ΟΙ_ΔΗΜ_ΕΝΟΤ_1221804</t>
  </si>
  <si>
    <t>ΟΛΕΣ_ΟΙ_ΔΗΜ_ΕΝΟΤ_1221805</t>
  </si>
  <si>
    <t>ΟΛΕΣ_ΟΙ_ΔΗΜ_ΕΝΟΤ_1221806</t>
  </si>
  <si>
    <t>ΟΛΕΣ_ΟΙ_ΔΗΜ_ΕΝΟΤ_1221807</t>
  </si>
  <si>
    <t>ΟΛΕΣ_ΟΙ_ΔΗΜ_ΕΝΟΤ_1221808</t>
  </si>
  <si>
    <t>ΟΛΕΣ_ΟΙ_ΔΗΜ_ΕΝΟΤ_1221901</t>
  </si>
  <si>
    <t>ΟΛΕΣ_ΟΙ_ΔΗΜ_ΕΝΟΤ_1221902</t>
  </si>
  <si>
    <t>ΟΛΕΣ_ΟΙ_ΔΗΜ_ΕΝΟΤ_1221903</t>
  </si>
  <si>
    <t>ΟΛΕΣ_ΟΙ_ΔΗΜ_ΕΝΟΤ_1221904</t>
  </si>
  <si>
    <t>ΟΛΕΣ_ΟΙ_ΔΗΜ_ΕΝΟΤ_1222001</t>
  </si>
  <si>
    <t>ΟΛΕΣ_ΟΙ_ΔΗΜ_ΕΝΟΤ_1222002</t>
  </si>
  <si>
    <t>ΟΛΕΣ_ΟΙ_ΔΗΜ_ΕΝΟΤ_1222003</t>
  </si>
  <si>
    <t>ΟΛΕΣ_ΟΙ_ΔΗΜ_ΕΝΟΤ_1222101</t>
  </si>
  <si>
    <t>ΟΛΕΣ_ΟΙ_ΔΗΜ_ΕΝΟΤ_1222102</t>
  </si>
  <si>
    <t>ΟΛΕΣ_ΟΙ_ΔΗΜ_ΕΝΟΤ_1222103</t>
  </si>
  <si>
    <t>ΟΛΕΣ_ΟΙ_ΔΗΜ_ΕΝΟΤ_2312201</t>
  </si>
  <si>
    <t>ΟΛΕΣ_ΟΙ_ΔΗΜ_ΕΝΟΤ_2312202</t>
  </si>
  <si>
    <t>ΟΛΕΣ_ΟΙ_ΔΗΜ_ΕΝΟΤ_2312203</t>
  </si>
  <si>
    <t>ΟΛΕΣ_ΟΙ_ΔΗΜ_ΕΝΟΤ_2312204</t>
  </si>
  <si>
    <t>ΟΛΕΣ_ΟΙ_ΔΗΜ_ΕΝΟΤ_2312205</t>
  </si>
  <si>
    <t>ΟΛΕΣ_ΟΙ_ΔΗΜ_ΕΝΟΤ_2312206</t>
  </si>
  <si>
    <t>ΟΛΕΣ_ΟΙ_ΔΗΜ_ΕΝΟΤ_2312207</t>
  </si>
  <si>
    <t>ΟΛΕΣ_ΟΙ_ΔΗΜ_ΕΝΟΤ_2312301</t>
  </si>
  <si>
    <t>ΟΛΕΣ_ΟΙ_ΔΗΜ_ΕΝΟΤ_2312302</t>
  </si>
  <si>
    <t>ΟΛΕΣ_ΟΙ_ΔΗΜ_ΕΝΟΤ_2312303</t>
  </si>
  <si>
    <t>ΟΛΕΣ_ΟΙ_ΔΗΜ_ΕΝΟΤ_1110501</t>
  </si>
  <si>
    <t>ΟΛΕΣ_ΟΙ_ΔΗΜ_ΕΝΟΤ_1110502</t>
  </si>
  <si>
    <t>ΟΛΕΣ_ΟΙ_ΔΗΜ_ΕΝΟΤ_1110503</t>
  </si>
  <si>
    <t>ΟΛΕΣ_ΟΙ_ΔΗΜ_ΕΝΟΤ_1110601</t>
  </si>
  <si>
    <t>ΟΛΕΣ_ΟΙ_ΔΗΜ_ΕΝΟΤ_1110602</t>
  </si>
  <si>
    <t>ΟΛΕΣ_ΟΙ_ΔΗΜ_ΕΝΟΤ_1110603</t>
  </si>
  <si>
    <t>ΟΛΕΣ_ΟΙ_ΔΗΜ_ΕΝΟΤ_1110604</t>
  </si>
  <si>
    <t>ΟΛΕΣ_ΟΙ_ΔΗΜ_ΕΝΟΤ_1120701</t>
  </si>
  <si>
    <t>ΟΛΕΣ_ΟΙ_ΔΗΜ_ΕΝΟΤ_1120702</t>
  </si>
  <si>
    <t>ΟΛΕΣ_ΟΙ_ΔΗΜ_ΕΝΟΤ_1120703</t>
  </si>
  <si>
    <t>ΟΛΕΣ_ΟΙ_ΔΗΜ_ΕΝΟΤ_1120704</t>
  </si>
  <si>
    <t>ΟΛΕΣ_ΟΙ_ΔΗΜ_ΕΝΟΤ_1120705</t>
  </si>
  <si>
    <t>ΟΛΕΣ_ΟΙ_ΔΗΜ_ΕΝΟΤ_1120706</t>
  </si>
  <si>
    <t>ΟΛΕΣ_ΟΙ_ΔΗΜ_ΕΝΟΤ_1120707</t>
  </si>
  <si>
    <t>ΟΛΕΣ_ΟΙ_ΔΗΜ_ΕΝΟΤ_1120708</t>
  </si>
  <si>
    <t>ΟΛΕΣ_ΟΙ_ΔΗΜ_ΕΝΟΤ_1120709</t>
  </si>
  <si>
    <t>ΟΛΕΣ_ΟΙ_ΔΗΜ_ΕΝΟΤ_1120710</t>
  </si>
  <si>
    <t>ΟΛΕΣ_ΟΙ_ΔΗΜ_ΕΝΟΤ_1120711</t>
  </si>
  <si>
    <t>ΟΛΕΣ_ΟΙ_ΔΗΜ_ΕΝΟΤ_1120712</t>
  </si>
  <si>
    <t>ΟΛΕΣ_ΟΙ_ΔΗΜ_ΕΝΟΤ_1120713</t>
  </si>
  <si>
    <t>ΟΛΕΣ_ΟΙ_ΔΗΜ_ΕΝΟΤ_1120714</t>
  </si>
  <si>
    <t>ΟΛΕΣ_ΟΙ_ΔΗΜ_ΕΝΟΤ_1120801</t>
  </si>
  <si>
    <t>ΟΛΕΣ_ΟΙ_ΔΗΜ_ΕΝΟΤ_1120802</t>
  </si>
  <si>
    <t>ΟΛΕΣ_ΟΙ_ΔΗΜ_ΕΝΟΤ_1120803</t>
  </si>
  <si>
    <t>ΟΛΕΣ_ΟΙ_ΔΗΜ_ΕΝΟΤ_1120901</t>
  </si>
  <si>
    <t>ΟΛΕΣ_ΟΙ_ΔΗΜ_ΕΝΟΤ_1120902</t>
  </si>
  <si>
    <t>ΟΛΕΣ_ΟΙ_ΔΗΜ_ΕΝΟΤ_1121001</t>
  </si>
  <si>
    <t>ΟΛΕΣ_ΟΙ_ΔΗΜ_ΕΝΟΤ_1121002</t>
  </si>
  <si>
    <t>ΟΛΕΣ_ΟΙ_ΔΗΜ_ΕΝΟΤ_1121003</t>
  </si>
  <si>
    <t>ΟΛΕΣ_ΟΙ_ΔΗΜ_ΕΝΟΤ_1121004</t>
  </si>
  <si>
    <t>ΟΛΕΣ_ΟΙ_ΔΗΜ_ΕΝΟΤ_1121101</t>
  </si>
  <si>
    <t>ΟΛΕΣ_ΟΙ_ΔΗΜ_ΕΝΟΤ_1121102</t>
  </si>
  <si>
    <t>ΟΛΕΣ_ΟΙ_ΔΗΜ_ΕΝΟΤ_1121103</t>
  </si>
  <si>
    <t>ΟΛΕΣ_ΟΙ_ΔΗΜ_ΕΝΟΤ_1121201</t>
  </si>
  <si>
    <t>ΟΛΕΣ_ΟΙ_ΔΗΜ_ΕΝΟΤ_1121202</t>
  </si>
  <si>
    <t>ΟΛΕΣ_ΟΙ_ΔΗΜ_ΕΝΟΤ_1121203</t>
  </si>
  <si>
    <t>ΟΛΕΣ_ΟΙ_ΔΗΜ_ΕΝΟΤ_1121204</t>
  </si>
  <si>
    <t>ΟΛΕΣ_ΟΙ_ΔΗΜ_ΕΝΟΤ_1121205</t>
  </si>
  <si>
    <t>ΟΛΕΣ_ΟΙ_ΔΗΜ_ΕΝΟΤ_1121206</t>
  </si>
  <si>
    <t>ΟΛΕΣ_ΟΙ_ΔΗΜ_ΕΝΟΤ_1121207</t>
  </si>
  <si>
    <t>ΟΛΕΣ_ΟΙ_ΔΗΜ_ΕΝΟΤ_1121301</t>
  </si>
  <si>
    <t>ΟΛΕΣ_ΟΙ_ΔΗΜ_ΕΝΟΤ_1121302</t>
  </si>
  <si>
    <t>ΟΛΕΣ_ΟΙ_ΔΗΜ_ΕΝΟΤ_1121303</t>
  </si>
  <si>
    <t>ΟΛΕΣ_ΟΙ_ΔΗΜ_ΕΝΟΤ_1121304</t>
  </si>
  <si>
    <t>ΟΛΕΣ_ΟΙ_ΔΗΜ_ΕΝΟΤ_1121305</t>
  </si>
  <si>
    <t>ΟΛΕΣ_ΟΙ_ΔΗΜ_ΕΝΟΤ_1211401</t>
  </si>
  <si>
    <t>ΟΛΕΣ_ΟΙ_ΔΗΜ_ΕΝΟΤ_1211402</t>
  </si>
  <si>
    <t>ΟΛΕΣ_ΟΙ_ΔΗΜ_ΕΝΟΤ_1211403</t>
  </si>
  <si>
    <t>ΠΕ_11211_ΠΙΕΡΙΑΣ</t>
  </si>
  <si>
    <t>Δ_1120701_ΘΕΣΣΑΛΟΝΙΚΗΣ</t>
  </si>
  <si>
    <t>Δ_1120703_ΒΟΛΒΗΣ</t>
  </si>
  <si>
    <t>Δ_1120704_ΔΕΛΤΑ</t>
  </si>
  <si>
    <t>Δ_1120705_ΘΕΡΜΑΙΚΟΥ</t>
  </si>
  <si>
    <t>ΔΕ_111030102_ΤΡΑΙΑΝΟΥΠΟΛΗΣ</t>
  </si>
  <si>
    <t>Δ_1120706_ΘΕΡΜΗΣ</t>
  </si>
  <si>
    <t>Δ_1120707_ΚΑΛΑΜΑΡΙΑΣ</t>
  </si>
  <si>
    <t>Δ_1120709_ΛΑΓΚΑΔΑ</t>
  </si>
  <si>
    <t>Δ_1120710_ΝΕΑΠΟΛΗΣ-ΣΥΚΕΩΝ</t>
  </si>
  <si>
    <t>Δ_1120702_ΑΜΠΕΛΟΚΗΠΩΝ-ΜΕΝΕΜΕΝΗΣ</t>
  </si>
  <si>
    <t>Δ_1120708_ΚΟΡΔΕΛΙΟΥ-ΕΥΟΣΜΟΥ</t>
  </si>
  <si>
    <t>Δ_1120711_ΠΑΥΛΟΥ_ΜΕΛΑ</t>
  </si>
  <si>
    <t>Δ_1120712_ΠΥΛΑΙΑΣ-ΧΟΡΤΙΑΤΗ</t>
  </si>
  <si>
    <t>Δ_1120713_ΧΑΛΚΗΔΟΝΟΣ</t>
  </si>
  <si>
    <t>ΔΕ_112070101_ΘΕΣΣΑΛΟΝΙΚΗΣ</t>
  </si>
  <si>
    <t>ΔΕ_112070201_ΑΜΠΕΛΟΚΗΠΩΝ</t>
  </si>
  <si>
    <t>ΔΕ_112070301_ΡΕΝΤΙΝΑΣ</t>
  </si>
  <si>
    <t>ΔΕ_112070401_ΕΧΕΔΩΡΟΥ</t>
  </si>
  <si>
    <t>ΔΕ_112070501_ΘΕΡΜΑΙΚΟΥ</t>
  </si>
  <si>
    <t>ΔΕ_112070601_ΘΕΡΜΗΣ</t>
  </si>
  <si>
    <t>ΔΕ_112070801_ΕΥΟΣΜΟΥ</t>
  </si>
  <si>
    <t>ΔΕ_112070901_ΛΑΓΚΑΔΑ</t>
  </si>
  <si>
    <t>ΔΕ_112071001_ΣΥΚΕΩΝ</t>
  </si>
  <si>
    <t>ΔΕ_112071101_ΣΤΑΥΡΟΥΠΟΛΕΩΣ</t>
  </si>
  <si>
    <t>ΔΕ_112071201_ΠΑΝΟΡΑΜΑΤΟΣ</t>
  </si>
  <si>
    <t>ΔΕ_112071301_ΚΟΥΦΑΛΙΩΝ</t>
  </si>
  <si>
    <t>ΔΕ_112070102_ΤΡΙΑΝΔΡΙΑΣ</t>
  </si>
  <si>
    <t>ΔΕ_112070202_ΜΕΝΕΜΕΝΗΣ</t>
  </si>
  <si>
    <t>ΔΕ_112070402_ΑΞΙΟΥ</t>
  </si>
  <si>
    <t>Δ ΜΑΛΕΒΙΖΙΟΥ</t>
  </si>
  <si>
    <t>Δ ΜΙΝΩΑ ΠΕΔΙΑΔΑΣ</t>
  </si>
  <si>
    <t>Δ ΦΑΙΣΤΟΥ</t>
  </si>
  <si>
    <t>Δ ΧΕΡΣΟΝΗΣΟΥ</t>
  </si>
  <si>
    <t>Δ ΑΓΙΟΥ ΝΙΚΟΛΑΟΥ</t>
  </si>
  <si>
    <t>Δ ΙΕΡΑΠΕΤΡΑΣ</t>
  </si>
  <si>
    <t>Δ ΟΡΟΠΕΔΙΟΥ ΛΑΣΙΘΙΟΥ</t>
  </si>
  <si>
    <t>Δ ΣΗΤΕΙΑΣ</t>
  </si>
  <si>
    <t>Δ ΡΕΘΥΜΝΗΣ</t>
  </si>
  <si>
    <t>Δ ΑΓΙΟΥ ΒΑΣΙΛΕΙΟΥ</t>
  </si>
  <si>
    <t>Δ ΑΜΑΡΙΟΥ</t>
  </si>
  <si>
    <t>Δ ΑΝΩΓΕΙΩΝ</t>
  </si>
  <si>
    <t>Δ ΜΥΛΟΠΟΤΑΜΟΥ</t>
  </si>
  <si>
    <t>Δ ΧΑΝΙΩΝ</t>
  </si>
  <si>
    <t>Δ ΑΠΟΚΟΡΩΝΟΥ</t>
  </si>
  <si>
    <t>Δ ΚΙΣΣΑΜΟΥ</t>
  </si>
  <si>
    <t>Δ ΠΛΑΤΑΝΙΑ</t>
  </si>
  <si>
    <t>Δ ΣΦΑΚΙΩΝ</t>
  </si>
  <si>
    <t>Δ ΚΟΜΟΤΗΝΗΣ</t>
  </si>
  <si>
    <t>ΔΕ ΚΟΜΟΤΗΝΗΣ</t>
  </si>
  <si>
    <t>ΔΕ ΑΙΓΕΙΡΟΥ</t>
  </si>
  <si>
    <t>ΔΕ ΝΕΟΥ ΣΙΔΗΡΟΧΩΡΙΟΥ</t>
  </si>
  <si>
    <t>ΔΕ ΦΙΛΛΥΡΑΣ</t>
  </si>
  <si>
    <t>ΔΕ ΑΡΡΙΑΝΩΝ</t>
  </si>
  <si>
    <t>ΔΕ ΙΑΣΜΟΥ</t>
  </si>
  <si>
    <t>ΔΕ ΑΜΑΞΑΔΩΝ</t>
  </si>
  <si>
    <t>ΔΕ ΣΩΣΤΟΥ</t>
  </si>
  <si>
    <t>ΔΕ ΣΑΠΩΝ</t>
  </si>
  <si>
    <t>231220204</t>
  </si>
  <si>
    <t>231220301</t>
  </si>
  <si>
    <t>231220302</t>
  </si>
  <si>
    <t>231220303</t>
  </si>
  <si>
    <t>231220304</t>
  </si>
  <si>
    <t>231220305</t>
  </si>
  <si>
    <t>231220306</t>
  </si>
  <si>
    <t>231220307</t>
  </si>
  <si>
    <t>231220308</t>
  </si>
  <si>
    <t>231220309</t>
  </si>
  <si>
    <t>231220401</t>
  </si>
  <si>
    <t>231220402</t>
  </si>
  <si>
    <t>231220403</t>
  </si>
  <si>
    <t>231220404</t>
  </si>
  <si>
    <t>231220405</t>
  </si>
  <si>
    <t>231220501</t>
  </si>
  <si>
    <t>231220503</t>
  </si>
  <si>
    <t>231220504</t>
  </si>
  <si>
    <t>231220601</t>
  </si>
  <si>
    <t>ΔΕ ΜΑΡΩΝΕΙΑΣ</t>
  </si>
  <si>
    <t>ΔΕ ΔΡΑΜΑΣ</t>
  </si>
  <si>
    <t>ΔΕ ΣΙΔΗΡΟΝΕΡΟΥ</t>
  </si>
  <si>
    <t>ΔΕ ΚΑΛΑΜΠΑΚΙΟΥ</t>
  </si>
  <si>
    <t>ΔΕ ΔΟΞΑΤΟΥ</t>
  </si>
  <si>
    <t>ΔΕ ΠΑΡΑΝΕΣΤΙΟΥ</t>
  </si>
  <si>
    <t>ΔΕ ΝΙΚΗΦΟΡΟΥ</t>
  </si>
  <si>
    <t>ΔΕ ΠΡΟΣΟΤΣΑΝΗΣ</t>
  </si>
  <si>
    <t>ΔΕ ΣΙΤΑΓΡΩΝ</t>
  </si>
  <si>
    <t>ΔΕ ΑΛΕΞΑΝΔΡΟΥΠΟΛΗΣ</t>
  </si>
  <si>
    <t>ΔΕ ΤΡΑΪΑΝΟΥΠΟΛΗΣ</t>
  </si>
  <si>
    <t>ΔΕ ΦΕΡΩΝ</t>
  </si>
  <si>
    <t>ΔΕ ΔΙΔΥΜΟΤΕΙΧΟΥ</t>
  </si>
  <si>
    <t>ΔΕ ΜΕΤΑΞΑΔΩΝ</t>
  </si>
  <si>
    <t>ΔΕ ΟΡΕΣΤΙΑΔΟΣ</t>
  </si>
  <si>
    <t>ΔΕ ΒΥΣΣΑΣ</t>
  </si>
  <si>
    <t>ΔΕ ΚΥΠΡΙΝΟΥ</t>
  </si>
  <si>
    <t>ΔΕ ΤΡΙΓΩΝΟΥ</t>
  </si>
  <si>
    <t>ΔΕ ΣΟΥΦΛΙΟΥ</t>
  </si>
  <si>
    <t>ΔΕ ΟΡΦΕΑ</t>
  </si>
  <si>
    <t>ΔΕ ΤΥΧΕΡΟΥ</t>
  </si>
  <si>
    <t>ΔΕ ΚΑΒΑΛΑΣ</t>
  </si>
  <si>
    <t>ΔΕ ΦΙΛΙΠΠΩΝ</t>
  </si>
  <si>
    <t>ΔΕ ΧΡΥΣΟΥΠΟΛΗΣ</t>
  </si>
  <si>
    <t>ΔΕ ΚΕΡΑΜΩΤΗΣ</t>
  </si>
  <si>
    <t>ΔΕ ΟΡΕΙΝΟΥ</t>
  </si>
  <si>
    <t>ΔΕ ΕΛΕΥΘΕΡΟΥΠΟΛΗΣ</t>
  </si>
  <si>
    <t>ΔΕ ΕΛΕΥΘΕΡΩΝ</t>
  </si>
  <si>
    <t>ΔΕ ΟΡΦΑΝΟΥ</t>
  </si>
  <si>
    <t>ΔΕ ΠΑΓΓΑΙΟΥ</t>
  </si>
  <si>
    <t>ΔΕ ΠΙΕΡΕΩΝ</t>
  </si>
  <si>
    <t>ΔΕ ΞΑΝΘΗΣ</t>
  </si>
  <si>
    <t>ΔΕ ΣΤΑΥΡΟΥΠΟΛΗΣ</t>
  </si>
  <si>
    <t>ΔΕ ΒΙΣΤΩΝΙΔΟΣ</t>
  </si>
  <si>
    <t>ΔΕ ΑΒΔΗΡΩΝ</t>
  </si>
  <si>
    <t>ΔΕ ΣΕΛΕΡΟΥ</t>
  </si>
  <si>
    <t>ΔΕ ΚΟΤΥΛΗΣ</t>
  </si>
  <si>
    <t>ΔΕ ΘΕΣΣΑΛΟΝΙΚΗΣ</t>
  </si>
  <si>
    <t>ΔΕ ΤΡΙΑΝΔΡΙΑΣ</t>
  </si>
  <si>
    <t>ΔΕ ΑΜΠΕΛΟΚΗΠΩΝ</t>
  </si>
  <si>
    <t>ΔΕ ΜΕΝΕΜΕΝΗΣ</t>
  </si>
  <si>
    <t>ΔΕ ΡΕΝΤΙΝΑΣ</t>
  </si>
  <si>
    <t>ΔΕ ΑΓΙΟΥ ΓΕΩΡΓΙΟΥ</t>
  </si>
  <si>
    <t>ΔΕ ΑΠΟΛΛΩΝΙΑΣ</t>
  </si>
  <si>
    <t>ΔΕ ΑΡΕΘΟΥΣΑΣ</t>
  </si>
  <si>
    <t>ΔΕ ΕΓΝΑΤΙΑΣ</t>
  </si>
  <si>
    <t>ΔΕ ΜΑΔΥΤΟΥ</t>
  </si>
  <si>
    <t>ΔΕ ΕΧΕΔΩΡΟΥ</t>
  </si>
  <si>
    <t>ΕΤΟΣ ΑΝΑΦΟΡΑΣ: 2013</t>
  </si>
  <si>
    <t>ΔΕ ΤΣΑΡΙΤΣΑΝΗΣ</t>
  </si>
  <si>
    <t>ΔΕ ΝΙΚΑΙΑΣ</t>
  </si>
  <si>
    <t>ΔΕ ΑΡΜΕΝΙΟΥ</t>
  </si>
  <si>
    <t>ΔΕ ΚΙΛΕΛΕΡ</t>
  </si>
  <si>
    <t>ΔΕ ΚΡΑΝΝΩΝΟΣ</t>
  </si>
  <si>
    <t>ΔΕ ΠΛΑΤΥΚΑΜΠΟΥ</t>
  </si>
  <si>
    <t>ΔΕ ΜΑΚΡΥΧΩΡΙΟΥ</t>
  </si>
  <si>
    <t>ΔΕ ΓΟΝΝΩΝ</t>
  </si>
  <si>
    <t>ΔΕ ΚΑΤΩ ΟΛΥΜΠΟΥ</t>
  </si>
  <si>
    <t>ΔΕ ΤΥΡΝΑΒΟΥ</t>
  </si>
  <si>
    <t>ΔΕ ΑΜΠΕΛΩΝΟΣ</t>
  </si>
  <si>
    <t>ΔΕ ΦΑΡΣΑΛΩΝ</t>
  </si>
  <si>
    <t>Δ_1110303_ΟΡΕΣΤΙΑΔΑΣ</t>
  </si>
  <si>
    <t>Δ_1110304_ΣΑΜΟΘΡΑΚΗΣ</t>
  </si>
  <si>
    <t>Δ_1110305_ΣΟΥΦΛΙΟΥ</t>
  </si>
  <si>
    <t>112130103</t>
  </si>
  <si>
    <t>112130104</t>
  </si>
  <si>
    <t>112130201</t>
  </si>
  <si>
    <t>112130202</t>
  </si>
  <si>
    <t>112130203</t>
  </si>
  <si>
    <t>112130301</t>
  </si>
  <si>
    <t>112130302</t>
  </si>
  <si>
    <t>112130401</t>
  </si>
  <si>
    <t>112130402</t>
  </si>
  <si>
    <t>112130403</t>
  </si>
  <si>
    <t>112130501</t>
  </si>
  <si>
    <t>112130502</t>
  </si>
  <si>
    <t>121140101</t>
  </si>
  <si>
    <t>121140102</t>
  </si>
  <si>
    <t>121140103</t>
  </si>
  <si>
    <t>121140104</t>
  </si>
  <si>
    <t>121140105</t>
  </si>
  <si>
    <t>121140201</t>
  </si>
  <si>
    <t>121140202</t>
  </si>
  <si>
    <t>121140203</t>
  </si>
  <si>
    <t>121140204</t>
  </si>
  <si>
    <t>121140205</t>
  </si>
  <si>
    <t>121140301</t>
  </si>
  <si>
    <t>121140302</t>
  </si>
  <si>
    <t>121140303</t>
  </si>
  <si>
    <t>121140401</t>
  </si>
  <si>
    <t>121140402</t>
  </si>
  <si>
    <t>121150101</t>
  </si>
  <si>
    <t>121150103</t>
  </si>
  <si>
    <t>1) Ζητείται ο συνολικός όγκος νερού, τον οποίον άντλησε αποκλειστικά ο Φορέας σας, από Επιφανειακά και Υπόγεια Ύδατα
και ο οποίος προορίζεται για την ύδρευση κατοικιών, γραφείων, καταστημάτων, βιοτεχνιών, βιομηχανιών κλπ. μέσω του δικτύου σας, ή ακόμα και για την ενίσχυση άλλων δικτύων (υδρευτικών ή αρδευτικών). 
2) Συμπεριλαμβάνονται οι απώλειες από το δίκτυο διανομής.
3) Δεν αφορά στις ποσότητες νερού που σας διέθεσαν άλλοι Φορείς για την ενίσχυση του δικτύου σας.</t>
  </si>
  <si>
    <t>ΔΕ_111030101_ΑΛΕΞΑΝΔΡΟΥΠΟΛΗΣ</t>
  </si>
  <si>
    <t>ΔΕ_111030201_ΔΙΔΥΜΟΤΕΙΧΟΥ</t>
  </si>
  <si>
    <t>ΔΕ_111030301_ΟΡΕΣΤΙΑΔΟΣ</t>
  </si>
  <si>
    <t>ΔΕ_111030501_ΣΟΥΦΛΙΟΥ</t>
  </si>
  <si>
    <t>ΔΕ_111030202_ΜΕΤΑΞΑΔΩΝ</t>
  </si>
  <si>
    <t>ΔΕ_111030302_ΒΥΣΣΑΣ</t>
  </si>
  <si>
    <t>ΔΕ_111030502_ΟΡΦΕΑ</t>
  </si>
  <si>
    <t>ΔΕ_111030103_ΦΕΡΩΝ</t>
  </si>
  <si>
    <t>ΔΕ_111030303_ΚΥΠΡΙΝΟΥ</t>
  </si>
  <si>
    <t>ΔΕ ΚΑΛΛΙΝΔΟΙΩΝ (ΚΑΛΙΝΔΟΙΩΝ)</t>
  </si>
  <si>
    <t>ΔΕ ΚΟΡΩΝΕΙΑΣ</t>
  </si>
  <si>
    <t>ΔΕ ΛΑΧΑΝΑ</t>
  </si>
  <si>
    <t>ΔΕ ΣΟΧΟΥ</t>
  </si>
  <si>
    <t>ΔΕ ΣΥΚΕΩΝ</t>
  </si>
  <si>
    <t>ΔΕ ΑΓΙΟΥ ΠΑΥΛΟΥ</t>
  </si>
  <si>
    <t>ΔΕ ΝΕΑΠΟΛΕΩΣ</t>
  </si>
  <si>
    <t>ΔΕ ΠΕΥΚΩΝ</t>
  </si>
  <si>
    <t>ΔΕ ΣΤΑΥΡΟΥΠΟΛΕΩΣ</t>
  </si>
  <si>
    <t>ΔΕ ΕΥΚΑΡΠΙΑΣ</t>
  </si>
  <si>
    <t>ΔΕ ΠΟΛΙΧΝΗΣ</t>
  </si>
  <si>
    <t>ΔΕ ΠΑΝΟΡΑΜΑΤΟΣ</t>
  </si>
  <si>
    <t>ΔΕ ΠΥΛΑΙΑΣ</t>
  </si>
  <si>
    <t>ΔΕ ΧΟΡΤΙΑΤΗ</t>
  </si>
  <si>
    <t>ΔΕ ΚΟΥΦΑΛΙΩΝ</t>
  </si>
  <si>
    <t>ΔΕ ΑΓΙΟΥ ΑΘΑΝΑΣΙΟΥ</t>
  </si>
  <si>
    <t>ΔΕ ΧΑΛΚΗΔΟΝΟΣ</t>
  </si>
  <si>
    <t>ΔΕ ΩΡΑΙΟΚΑΣΤΡΟΥ</t>
  </si>
  <si>
    <t>ΔΕ ΚΑΛΛΙΘΕΑΣ</t>
  </si>
  <si>
    <t>ΔΕ ΜΥΓΔΟΝΙΑΣ</t>
  </si>
  <si>
    <t>ΔΕ ΒΕΡΟΙΑΣ</t>
  </si>
  <si>
    <t>ΔΕ ΑΠΟΣΤΟΛΟΥ ΠΑΥΛΟΥ</t>
  </si>
  <si>
    <t>ΔΕ ΒΕΡΓΙΝΑΣ</t>
  </si>
  <si>
    <t>ΔΕ ΔΟΒΡΑ</t>
  </si>
  <si>
    <t>ΔΕ ΜΑΚΕΔΟΝΙΔΟΣ</t>
  </si>
  <si>
    <t>ΔΕ ΑΛΕΞΑΝΔΡΕΙΑΣ</t>
  </si>
  <si>
    <t>Επωνυμία Φορέα παροχής νερού</t>
  </si>
  <si>
    <t>Ιαν</t>
  </si>
  <si>
    <t>Φεβ</t>
  </si>
  <si>
    <t>Μαρτ</t>
  </si>
  <si>
    <t>Απριλ</t>
  </si>
  <si>
    <t>Ιούν</t>
  </si>
  <si>
    <t>Μάϊος</t>
  </si>
  <si>
    <t>Ιούλ</t>
  </si>
  <si>
    <t>Αύγ</t>
  </si>
  <si>
    <t>Σεπτ</t>
  </si>
  <si>
    <t>Οκτ</t>
  </si>
  <si>
    <t>Νοέμ</t>
  </si>
  <si>
    <t>Δεκέμ</t>
  </si>
  <si>
    <t>ΠΙΝΑΚΑΣ 8: ΧΡΗΣΗ "ΟΙΚΙΑΚΟΥ" ΝΕΡΟΥ</t>
  </si>
  <si>
    <t>Υπόγεια Ύδατα</t>
  </si>
  <si>
    <t>Επιφανειακά Ύδατα</t>
  </si>
  <si>
    <t>ΠΙΝΑΚΑΣ 9: ΧΡΗΣΗ ΝΕΡΟΥ ΥΔΡΕΥΣΗΣ ΣΤΗ ΒΙΟΜΗΧΑΝΙΑ</t>
  </si>
  <si>
    <t>ΔΕ_112110104_ΠΑΡΑΛΙΑΣ</t>
  </si>
  <si>
    <t>ΔΕ_112110304_ΠΥΔΝΑΣ</t>
  </si>
  <si>
    <t>ΔΕ_112110105_ΠΕΤΡΑΣ</t>
  </si>
  <si>
    <t>ΔΕ_112110106_ΠΙΕΡΙΩΝ</t>
  </si>
  <si>
    <t>ΠΕ_11212_ΣΕΡΡΩΝ</t>
  </si>
  <si>
    <t>Δ_1121201_ΣΕΡΡΩΝ</t>
  </si>
  <si>
    <t>Δ_1121202_ΑΜΦΙΠΟΛΗΣ</t>
  </si>
  <si>
    <t>Δ_1121203_ΒΙΣΑΛΤΙΑΣ</t>
  </si>
  <si>
    <t>Δ_1121204_ΕΜΜΑΝΟΥΗΛ_ΠΑΠΠΑ</t>
  </si>
  <si>
    <t>Δ_1121205_ΗΡΑΚΛΕΙΑΣ</t>
  </si>
  <si>
    <t>ΔΕ ΑΜΦΙΚΛΕΙΑΣ</t>
  </si>
  <si>
    <t>ΔΕ ΕΛΑΤΕΙΑΣ</t>
  </si>
  <si>
    <t>ΔΕ ΔΟΜΟΚΟΥ</t>
  </si>
  <si>
    <t>ΔΕ ΘΕΣΣΑΛΙΩΤΙΔΟΣ</t>
  </si>
  <si>
    <t>ΔΕ ΞΥΝΙΑΔΟΣ</t>
  </si>
  <si>
    <t>ΔΕ ΑΤΑΛΑΝΤΗΣ</t>
  </si>
  <si>
    <t>ΔΕ ΔΑΦΝΟΥΣΙΩΝ</t>
  </si>
  <si>
    <t>ΔΕ ΜΑΛΕΣΙΝΗΣ</t>
  </si>
  <si>
    <t>ΔΕ ΟΠΟΥΝΤΙΩΝ</t>
  </si>
  <si>
    <t>ΔΕ ΣΠΕΡΧΕΙΑΔΟΣ</t>
  </si>
  <si>
    <t>ΔΕ ΑΓΙΟΥ ΓΕΩΡΓΙΟΥ ΤΥΜΦΡΗΣΤΟΥ</t>
  </si>
  <si>
    <t>ΔΕ ΜΑΚΡΑΚΩΜΗΣ</t>
  </si>
  <si>
    <t>ΔΕ ΤΥΜΦΡΗΣΤΟΥ</t>
  </si>
  <si>
    <t>ΔΕ ΚΑΜΕΝΩΝ ΒΟΥΡΛΩΝ</t>
  </si>
  <si>
    <t>ΔΕ ΑΓΙΟΥ ΚΩΝΣΤΑΝΤΙΝΟΥ</t>
  </si>
  <si>
    <t>ΔΕ ΜΩΛΟΥ</t>
  </si>
  <si>
    <t>ΔΕ ΣΤΥΛΙΔΟΣ</t>
  </si>
  <si>
    <t>231220602</t>
  </si>
  <si>
    <t>231220701</t>
  </si>
  <si>
    <t>231220702</t>
  </si>
  <si>
    <t>231220703</t>
  </si>
  <si>
    <t>231220704</t>
  </si>
  <si>
    <t>231230101</t>
  </si>
  <si>
    <t>231230102</t>
  </si>
  <si>
    <t>231230103</t>
  </si>
  <si>
    <t>231230104</t>
  </si>
  <si>
    <t>231230105</t>
  </si>
  <si>
    <t>231230202</t>
  </si>
  <si>
    <t>231230301</t>
  </si>
  <si>
    <t>231230302</t>
  </si>
  <si>
    <t>231230401</t>
  </si>
  <si>
    <t>231230402</t>
  </si>
  <si>
    <t>231230403</t>
  </si>
  <si>
    <t>231230501</t>
  </si>
  <si>
    <t>231230502</t>
  </si>
  <si>
    <t>231230503</t>
  </si>
  <si>
    <t>231230601</t>
  </si>
  <si>
    <t>231230602</t>
  </si>
  <si>
    <t>231230605</t>
  </si>
  <si>
    <t>231240101</t>
  </si>
  <si>
    <t>231240102</t>
  </si>
  <si>
    <t>231240103</t>
  </si>
  <si>
    <t>231240104</t>
  </si>
  <si>
    <t>231240105</t>
  </si>
  <si>
    <t>231240106</t>
  </si>
  <si>
    <t>231240107</t>
  </si>
  <si>
    <t>231240108</t>
  </si>
  <si>
    <t>231240109</t>
  </si>
  <si>
    <t>231240201</t>
  </si>
  <si>
    <t>231240202</t>
  </si>
  <si>
    <t>231240203</t>
  </si>
  <si>
    <t>231240204</t>
  </si>
  <si>
    <t>231240301</t>
  </si>
  <si>
    <t>231240302</t>
  </si>
  <si>
    <t>231240401</t>
  </si>
  <si>
    <t>231240402</t>
  </si>
  <si>
    <t>ΕΠΙΛΕΞΤΕ ΠΙΝΑΚΑ</t>
  </si>
  <si>
    <t>ΕΠΙΛΕΞΤΕ ΕΡΩΤΗΜΑ</t>
  </si>
  <si>
    <t>ΠΙΝΑΚΑΣ 10: ΛΟΙΠΕΣ ΧΡΗΣΕΙΣ ΝΕΡΟΥ</t>
  </si>
  <si>
    <t>ΠΙΝΑΚΑΣ 11: ΑΠΩΛΕΙΕΣ ΝΕΡΟΥ ΣΤΟ ΔΗΜΟΣΙΟ ΔΙΚΤΥΟ ΥΔΡΕΥΣΗΣ</t>
  </si>
  <si>
    <t>Ερώτ_2</t>
  </si>
  <si>
    <t>Ερώτ_1</t>
  </si>
  <si>
    <t>Πίνακας_1</t>
  </si>
  <si>
    <t>Πίνακας_2</t>
  </si>
  <si>
    <t>Πίνακας_3</t>
  </si>
  <si>
    <t>Πίνακας_4</t>
  </si>
  <si>
    <t>Πίνακας_5</t>
  </si>
  <si>
    <t>Πίνακας_6</t>
  </si>
  <si>
    <t>Πίνακας_7</t>
  </si>
  <si>
    <t>Πίνακας_8</t>
  </si>
  <si>
    <t>Πίνακας_9</t>
  </si>
  <si>
    <t>Πίνακας_10</t>
  </si>
  <si>
    <t>Πίνακας_11</t>
  </si>
  <si>
    <t>Ερώτ_3</t>
  </si>
  <si>
    <t>Ερώτ_4</t>
  </si>
  <si>
    <t>Ερώτ_5</t>
  </si>
  <si>
    <t>Ερώτ_6</t>
  </si>
  <si>
    <t>Ερώτ_7</t>
  </si>
  <si>
    <t>Ερώτ_8</t>
  </si>
  <si>
    <t>Ερώτ_9</t>
  </si>
  <si>
    <t>ΛΙΣΤΑ_ΠΙΝΑΚΩΝ</t>
  </si>
  <si>
    <t>ΔΕ_122190403_ΚΟΜΜΕΝΟΥ</t>
  </si>
  <si>
    <t>Δ_2312502_ΑΛΟΝΝΗΣΟΥ</t>
  </si>
  <si>
    <t>Δ_2312501_ΣΚΙΑΘΟΥ</t>
  </si>
  <si>
    <t>Δ_2312503_ΣΚΟΠΕΛΟΥ</t>
  </si>
  <si>
    <t>Δ_3514611_ΦΙΛΟΘΕΗΣ-ΨΥΧΙΚΟΥ</t>
  </si>
  <si>
    <t>Δ_3514612_ΧΑΛΑΝΔΡΙΟΥ</t>
  </si>
  <si>
    <t>ΔΕ_351460501_ΚΗΦΙΣΙΑΣ</t>
  </si>
  <si>
    <t>ΔΕ_351460502_ΕΚΑΛΗΣ</t>
  </si>
  <si>
    <t>ΔΕ_351460503_ΝΕΑΣ_ΕΡΥΘΡΑΙΑΣ</t>
  </si>
  <si>
    <t>ΔΕ_351460601_ΠΕΥΚΗΣ</t>
  </si>
  <si>
    <t>ΔΕ_351460602_ΛΥΚΟΒΡΥΣΕΩΣ</t>
  </si>
  <si>
    <t>ΔΕ_351460901_ΧΟΛΑΡΓΟΥ</t>
  </si>
  <si>
    <t>ΔΕ_351460902_ΠΑΠΑΓΟΥ</t>
  </si>
  <si>
    <t>ΔΕ_351461001_ΜΕΛΙΣΣΙΩΝ</t>
  </si>
  <si>
    <t>ΔΕ_351461002_ΝΕΑΣ_ΠΕΝΤΕΛΗΣ</t>
  </si>
  <si>
    <t>ΔΕ_351461003_ΠΕΝΤΕΛΗΣ</t>
  </si>
  <si>
    <t>ΔΕ_351461101_ΨΥΧΙΚΟΥ</t>
  </si>
  <si>
    <t>ΔΕ_351461102_ΝΕΟΥ_ΨΥΧΙΚΟΥ</t>
  </si>
  <si>
    <t>ΔΕ_351461103_ΦΙΛΟΘΕΗΣ</t>
  </si>
  <si>
    <t>Δ_3514701_ΠΕΡΙΣΤΕΡΙΟΥ</t>
  </si>
  <si>
    <t>ΔΕ_121140104_ΕΛΙΜΕΙΑΣ</t>
  </si>
  <si>
    <t>ΔΕ_121140204_ΣΙΑΤΙΣΤΑΣ</t>
  </si>
  <si>
    <t>ΔΕ_121140105_ΕΛΛΗΣΠΟΝΤΟΥ</t>
  </si>
  <si>
    <t>ΔΕ_121140205_ΤΣΟΤΥΛΙΟΥ</t>
  </si>
  <si>
    <t>ΔΕ_121150101_ΓΡΕΒΕΝΩΝ</t>
  </si>
  <si>
    <t>ΔΕ_121150102_ΑΒΔΕΛΛΑΣ</t>
  </si>
  <si>
    <t>ΔΕ_121150103_ΑΓΙΟΥ ΚΟΣΜΑ</t>
  </si>
  <si>
    <t>ΔΕ_121150104_ΒΕΝΤΖΙΟΥ</t>
  </si>
  <si>
    <t>ΔΕ_121150105_ΓΟΡΓΙΑΝΗΣ</t>
  </si>
  <si>
    <t>ΔΕ_121150106_ΔΟΤΣΙΚΟΥ</t>
  </si>
  <si>
    <t>ΔΕ_121150107_ΗΡΑΚΛΕΩΤΩΝ</t>
  </si>
  <si>
    <t>ΔΕ_121150108_ΘΕΟΔΩΡΟΥ_ΖΙΑΚΑ</t>
  </si>
  <si>
    <t>ΔΕ_121150109_ΜΕΣΟΛΟΥΡΙΟΥ</t>
  </si>
  <si>
    <t>ΔΕ_121150110_ΠΕΡΙΒΟΛΙΟΥ</t>
  </si>
  <si>
    <t>ΔΕ_121150111_ΣΑΜΑΡΙΝΑΣ</t>
  </si>
  <si>
    <t>ΔΕ_121150112_ΣΜΙΞΗΣ</t>
  </si>
  <si>
    <t>ΔΕ_121150113_ΦΙΛΙΠΠΑΙΩΝ</t>
  </si>
  <si>
    <t>ΔΕ_111010203_ΚΕΧΡΟΥ</t>
  </si>
  <si>
    <t>ΔΕ_111010204_ΟΡΓΑΝΗΣ</t>
  </si>
  <si>
    <t>ΔΕ_111060301_ΜΥΚΗΣ</t>
  </si>
  <si>
    <t>ΔΕ_111060302_ΘΕΡΜΩΝ</t>
  </si>
  <si>
    <t>ΔΕ_111060304_ΣΑΤΡΩΝ</t>
  </si>
  <si>
    <t>ΔΕ_112071302_ΑΓΙΟΥ_ΑΘΑΝΑΣΙΟΥ</t>
  </si>
  <si>
    <t>ΔΕ_112070302_ΑΓΙΟΥ_ΓΕΩΡΓΙΟΥ</t>
  </si>
  <si>
    <t>ΔΕ_112071002_ΑΓΙΟΥ_ΠΑΥΛΟΥ</t>
  </si>
  <si>
    <t>ΔΕ_112090203_ΓΟΥΜΕΝΙΣΣΑΣ</t>
  </si>
  <si>
    <t>ΔΕ_112090205_ΛΙΒΑΔΙΩΝ</t>
  </si>
  <si>
    <t>ΔΕ_112120102_ΑΝΩ_ΒΡΟΝΤΟΥΣ</t>
  </si>
  <si>
    <t>ΔΕ_112120105_ΟΡΕΙΝΗΣ</t>
  </si>
  <si>
    <t>ΔΕ_112130201_ΣΤΑΓΙΡΩΝΙ-ΑΚΑΝΘΟΥ</t>
  </si>
  <si>
    <t>ΔΕ_112120103_ΚΑΠΕΤΑΝ_ΜΗΤΡΟΥΣΙΟΥ</t>
  </si>
  <si>
    <t>ΔΕ_121140304_ΒΛΑΣΤΗΣ</t>
  </si>
  <si>
    <t>ΔΕ_121140305_ΜΟΥΡΙΚΙΟΥ</t>
  </si>
  <si>
    <t>ΔΕ_121140403_ΚΑΜΒΟΥΝΙΩΝ</t>
  </si>
  <si>
    <t>ΔΕ_121140404_ΛΙΒΑΔΕΡΟΥ</t>
  </si>
  <si>
    <t>Δ_1211501_ΓΡΕΒΕΝΩΝ</t>
  </si>
  <si>
    <t>Δ_1211502_ΔΕΣΚΑΤΗΣ</t>
  </si>
  <si>
    <t>ΔΕ_121150201_ΔΕΣΚΑΤΗΣ</t>
  </si>
  <si>
    <t>ΔΕ_121150202_ΧΑΣΙΩΝ</t>
  </si>
  <si>
    <t>Δ_1211601_ΚΑΣΤΟΡΙΑΣ</t>
  </si>
  <si>
    <t>Δ_1211602_ΝΕΣΤΟΡΙΟΥ</t>
  </si>
  <si>
    <t>Δ_1211603_ΟΡΕΣΤΙΔΟΣ</t>
  </si>
  <si>
    <t>Δ_4626005_ΦΟΛΕΓΑΝΔΡΟΥ</t>
  </si>
  <si>
    <t>ΔΕ_462600101_ΘΗΡΑΣ</t>
  </si>
  <si>
    <t>ΔΕ_462600102_ΟΙΑΣ</t>
  </si>
  <si>
    <t>Δ_4626102_ΑΓΑΘΟΝΗΣΙΟΥ</t>
  </si>
  <si>
    <t>Δ_4626101_ΚΑΛΥΜΝΙΩΝ</t>
  </si>
  <si>
    <t>Δ_4626103_ΑΣΤΥΠΑΛΑΙΑΣ</t>
  </si>
  <si>
    <t>Δ_4626105_ΛΕΡΟΥ</t>
  </si>
  <si>
    <t>Δ_4626106_ΠΑΤΜΟΥ</t>
  </si>
  <si>
    <t>Δ_4626104_ΛΕΙΨΩΝ</t>
  </si>
  <si>
    <t>Δ_4626201_ΚΑΡΠΑΘΟΥ</t>
  </si>
  <si>
    <t>Δ_4626202_ΚΑΣΟΥ</t>
  </si>
  <si>
    <t>ΔΕ_462620101_ΚΑΡΠΑΘΟΥ</t>
  </si>
  <si>
    <t>ΔΕ_462620102_ΟΛΥΜΠΟΥ</t>
  </si>
  <si>
    <t>Δ_4626301_ΚΕΑΣ</t>
  </si>
  <si>
    <t>Δ_4626302_ΚΥΘΝΟΥ</t>
  </si>
  <si>
    <t>Δ_4626401_ΚΩ</t>
  </si>
  <si>
    <t>Δ_4626402_ΝΙΣΥΡΟΥ</t>
  </si>
  <si>
    <t>ΔΕ_462640101_ΚΩ</t>
  </si>
  <si>
    <t>ΔΕ_462640102_ΔΙΚΑΙΟΥ</t>
  </si>
  <si>
    <t>ΔΕ_462640103_ΗΡΑΚΛΕΙΔΩΝ</t>
  </si>
  <si>
    <t>Δ_4626501_ΜΗΛΟΥ</t>
  </si>
  <si>
    <t>Δ_4626502_ΚΙΜΩΛΟΥ</t>
  </si>
  <si>
    <t>Δ_4626503_ΣΕΡΙΦΟΥ</t>
  </si>
  <si>
    <t>Δ_4626504_ΣΙΦΝΟΥ</t>
  </si>
  <si>
    <t>Δ_4626601_ΜΥΚΟΝΟΥ</t>
  </si>
  <si>
    <t>ΔΕ_462670201_ΝΑΞΟΥ</t>
  </si>
  <si>
    <t>ΔΕ_462670203_ΔΡΥΜΑΛΙΑΣ</t>
  </si>
  <si>
    <t>ΔΕ_462670205_ΚΟΥΦΟΝΗΣΙΩΝ</t>
  </si>
  <si>
    <t>ΔΕ_462670202_ΔΟΝΟΥΣΗΣ</t>
  </si>
  <si>
    <t>ΔΕ_462670204_ΗΡΑΚΛΕΙΑΣ</t>
  </si>
  <si>
    <t>ΔΕ_462670206_ΣΧΟΙΝΟΥΣΣΗΣ</t>
  </si>
  <si>
    <t>Δ_4626801_ΠΑΡΟΥ</t>
  </si>
  <si>
    <t>Δ_4626802_ΑΝΤΙΠΑΡΟΥ</t>
  </si>
  <si>
    <t>Δ_4626901_ΡΟΔΟΥ</t>
  </si>
  <si>
    <t>Δ_4626902_ΜΕΓΙΣΤΗΣ</t>
  </si>
  <si>
    <t>Δ_4626903_ΣΥΜΗΣ</t>
  </si>
  <si>
    <t>Δ_4626904_ΤΗΛΟΥ</t>
  </si>
  <si>
    <t>Δ_4626905_ΧΑΛΚΗΣ</t>
  </si>
  <si>
    <t>ΔΕ_462690101_ΡΟΔΟΥ</t>
  </si>
  <si>
    <t>ΔΕ_462690102_ΑΡΧΑΓΓΕΛΟΥ</t>
  </si>
  <si>
    <t>ΔΕ_462690103_ΑΤΑΒΥΡΟΥ</t>
  </si>
  <si>
    <t>ΔΕ_462690104_ΑΦΑΝΤΟΥ</t>
  </si>
  <si>
    <t>ΔΕ_462690105_ΙΑΛΥΣΟΥ</t>
  </si>
  <si>
    <t>ΔΕ_462690106_ΚΑΛΛΙΘΕΑΣ</t>
  </si>
  <si>
    <t>ΔΕ_462690107_ΚΑΜΕΙΡΟΥ</t>
  </si>
  <si>
    <t>ΔΕ_462690108_ΛΙΝΔΙΩΝ</t>
  </si>
  <si>
    <t>ΔΕ_462690109_ΝΟΤΙΑΣ_ΡΟΔΟΥ</t>
  </si>
  <si>
    <t>ΔΕ_462690110_ΠΕΤΑΛΟΥΔΩΝ</t>
  </si>
  <si>
    <t>Δ_4627001_ΤΗΝΟΥ</t>
  </si>
  <si>
    <t>ΔΕ_462700101_ΤΗΝΟΥ</t>
  </si>
  <si>
    <t>ΔΕ_462700102_ΕΞΩΜΒΟΥΡΓΟΥ</t>
  </si>
  <si>
    <t>ΔΕ_462700103_ΠΑΝΟΡΜΟΥ</t>
  </si>
  <si>
    <t>ΠΕ_47171_ΗΡΑΚΛΕΙΟΥ</t>
  </si>
  <si>
    <t>ΠΕ_47172_ΛΑΣΙΘΙΟΥ</t>
  </si>
  <si>
    <t>ΠΕ_47173_ΡΕΘΥΜΝΟΥ</t>
  </si>
  <si>
    <t>ΠΕ_47174_ΧΑΝΙΩΝ</t>
  </si>
  <si>
    <t>Δ_4717101_ΗΡΑΚΛΕΙΟΥ</t>
  </si>
  <si>
    <t>Δ_4717102_ΑΡΧΑΝΩΝ-ΑΣΤΕΡΟΥΣΙΩΝ</t>
  </si>
  <si>
    <t>Δ_4717103_ΒΙΑΝΝΟΥ</t>
  </si>
  <si>
    <t>Δ_4717104_ΓΟΡΤΥΝΑΣ</t>
  </si>
  <si>
    <t>Δ_4717105_ΜΑΛΕΒΙΖΙΟΥ</t>
  </si>
  <si>
    <t>Δ_4717106_ΜΙΝΩΑ_ΠΕΔΙΑΔΑΣ</t>
  </si>
  <si>
    <t>Δ_4717107_ΦΑΙΣΤΟΥ</t>
  </si>
  <si>
    <t>Δ_4717108_ΧΕΡΣΟΝΗΣΟΥ</t>
  </si>
  <si>
    <t>ΔΕ_471710101_ΗΡΑΚΛΕΙΟΥ</t>
  </si>
  <si>
    <t>ΔΕ_471710102_ΓΟΡΓΟΛΑΙΝΗ</t>
  </si>
  <si>
    <t>ΔΕ_471710103_ΝΕΑΣ_ΑΛΙΚΑΡΝΑΣΣΟΥ</t>
  </si>
  <si>
    <t>ΔΕ_471710104_ΠΑΛΙΑΝΗΣ</t>
  </si>
  <si>
    <t>461540102</t>
  </si>
  <si>
    <t>461540103</t>
  </si>
  <si>
    <t>461550101</t>
  </si>
  <si>
    <t>461550102</t>
  </si>
  <si>
    <t>461550103</t>
  </si>
  <si>
    <t>461550104</t>
  </si>
  <si>
    <t>461560101</t>
  </si>
  <si>
    <t>461560102</t>
  </si>
  <si>
    <t>461560103</t>
  </si>
  <si>
    <t>461560104</t>
  </si>
  <si>
    <t>ΤΟΕΒ</t>
  </si>
  <si>
    <t>ΠΤ_111_ΑΝ.ΜΑΚΕΔΟΝΙΑΣ_ΚΑΙ_ΘΡΑΚΗΣ</t>
  </si>
  <si>
    <t>ΔΕ_121160302_ΙΩΝΟΣ_ΔΡΑΓΟΥΜΗ</t>
  </si>
  <si>
    <t>Δ_1211701_ΦΛΩΡΙΝΑΣ</t>
  </si>
  <si>
    <t>Δ_1211702_ΑΜΥΝΤΑΙΟΥ</t>
  </si>
  <si>
    <t>ΔΕ_121170202_ΑΕΤΟΥ</t>
  </si>
  <si>
    <t>ΔΕ_121170205_ΝΥΜΦΑΙΟΥ</t>
  </si>
  <si>
    <t>ΔΕ_121170302_ΚΡΥΣΤΑΛΛΟΠΗΓΗΣ</t>
  </si>
  <si>
    <t>ΔΕ_121170301_ΠΡΕΣΠΩΝ</t>
  </si>
  <si>
    <t>ΔΕ_121170206_ΦΙΛΩΤΑ</t>
  </si>
  <si>
    <t>ΠΕ_12218_ΙΩΑΝΝΙΝΩΝ</t>
  </si>
  <si>
    <t>ΠΕ_12219_ΑΡΤΑΣ</t>
  </si>
  <si>
    <t>ΠΕ_12220_ΘΕΣΠΡΩΤΙΑΣ</t>
  </si>
  <si>
    <t>ΠΕ_12221_ΠΡΕΒΕΖΑΣ</t>
  </si>
  <si>
    <t>Δ_1221801_ΙΩΑΝΝΙΤΩΝ</t>
  </si>
  <si>
    <t>Δ_1221802_ΒΟΡΕΙΩΝ_ΤΖΟΥΜΕΡΚΩΝ</t>
  </si>
  <si>
    <t>Δ_1221803_ΔΩΔΩΝΗΣ</t>
  </si>
  <si>
    <t>Δ_1221804_ΖΑΓΟΡΙΟΥ</t>
  </si>
  <si>
    <t>Δ_1221805_ΖΙΤΣΑΣ</t>
  </si>
  <si>
    <t>Δ_1221806_ΚΟΝΙΤΣΑΣ</t>
  </si>
  <si>
    <t>Δ_1221807_ΜΕΤΣΟΒΟΥ</t>
  </si>
  <si>
    <t>Δ_1221808_ΠΩΓΩΝΙΟΥ</t>
  </si>
  <si>
    <t>ΔΕ_122180204_ΚΑΤΣΑΝΟΧΩΡΙΩΝ</t>
  </si>
  <si>
    <t>ΔΕ_122180206_ΣΙΡΑΚΟΥ</t>
  </si>
  <si>
    <t>ΔΕ_122180101_ΙΩΑΝΝΙΤΩΝ</t>
  </si>
  <si>
    <t>ΔΕ_122180102_ΑΝΑΤΟΛΗΣ</t>
  </si>
  <si>
    <t>ΔΕ_122180103_ΜΠΙΖΑΝΙΟΥ</t>
  </si>
  <si>
    <t>ΔΕ_122180104_ΝΗΣΟΥ_ΙΩΑΝΝΙΝΩΝ</t>
  </si>
  <si>
    <t>ΔΕ_122180105_ΠΑΜΒΩΤΙΔΟΣ</t>
  </si>
  <si>
    <t>ΔΕ_122180106_ΠΕΡΑΜΑΤΟΣ</t>
  </si>
  <si>
    <t>ΔΕ_122180301_ΑΓΙΟΥ_ΔΗΜΗΤΡΙΟΥ</t>
  </si>
  <si>
    <t>ΔΕ_122180302_ΔΩΔΩΝΗΣ</t>
  </si>
  <si>
    <t>ΔΕ_122180303_ΛΑΚΚΑΣ_ΣΟΥΛΙΟΥ</t>
  </si>
  <si>
    <t>ΔΕ_122180304_ΣΕΛΛΩΝ</t>
  </si>
  <si>
    <t>ΔΕ_122180401_ΚΕΝΤΡΙΚΟΥ_ΖΑΓΟΡΙΟΥ</t>
  </si>
  <si>
    <t>ΔΕ_122180402_ΑΝΑΤΟΛΙΚΟΥ_ΖΑΓΟΡΙΟΥ</t>
  </si>
  <si>
    <t>ΔΕ_122180501_ΠΑΣΑΡΩΝΟΣ</t>
  </si>
  <si>
    <t>ΔΕ_122180502_ΕΚΑΛΗΣ</t>
  </si>
  <si>
    <t>ΔΕ_122180503_ΕΥΡΥΜΕΝΩΝ</t>
  </si>
  <si>
    <t>ΔΕ_122180504_ΖΙΤΣΑΣ</t>
  </si>
  <si>
    <t>ΔΕ_122180505_ΜΟΛΟΣΣΩΝ</t>
  </si>
  <si>
    <t>ΔΕ_122180601_ΚΟΝΙΤΣΑΣ</t>
  </si>
  <si>
    <t>ΔΕ_122180605_ΦΟΥΡΚΑΣ</t>
  </si>
  <si>
    <t>243410103</t>
  </si>
  <si>
    <t>243410104</t>
  </si>
  <si>
    <t>243410201</t>
  </si>
  <si>
    <t>243410202</t>
  </si>
  <si>
    <t>243410203</t>
  </si>
  <si>
    <t>243410204</t>
  </si>
  <si>
    <t>243410205</t>
  </si>
  <si>
    <t>243410206</t>
  </si>
  <si>
    <t>243410207</t>
  </si>
  <si>
    <t>243410208</t>
  </si>
  <si>
    <t>243410301</t>
  </si>
  <si>
    <t>243410302</t>
  </si>
  <si>
    <t>243410401</t>
  </si>
  <si>
    <t>243410402</t>
  </si>
  <si>
    <t>243420101</t>
  </si>
  <si>
    <t>243420102</t>
  </si>
  <si>
    <t>243420103</t>
  </si>
  <si>
    <t>243420104</t>
  </si>
  <si>
    <t>243420105</t>
  </si>
  <si>
    <t>243420201</t>
  </si>
  <si>
    <t>243420202</t>
  </si>
  <si>
    <t>243420301</t>
  </si>
  <si>
    <t>243420302</t>
  </si>
  <si>
    <t>243420501</t>
  </si>
  <si>
    <t>243420502</t>
  </si>
  <si>
    <t>243420601</t>
  </si>
  <si>
    <t>243420602</t>
  </si>
  <si>
    <t>243420603</t>
  </si>
  <si>
    <t>243430101</t>
  </si>
  <si>
    <t>243430102</t>
  </si>
  <si>
    <t>243430103</t>
  </si>
  <si>
    <t>243430104</t>
  </si>
  <si>
    <t>243430105</t>
  </si>
  <si>
    <t>243430106</t>
  </si>
  <si>
    <t>243430107</t>
  </si>
  <si>
    <t>243430201</t>
  </si>
  <si>
    <t>243430202</t>
  </si>
  <si>
    <t>243430203</t>
  </si>
  <si>
    <t>243430204</t>
  </si>
  <si>
    <t>243430401</t>
  </si>
  <si>
    <t>243430402</t>
  </si>
  <si>
    <t>243430403</t>
  </si>
  <si>
    <t>243430404</t>
  </si>
  <si>
    <t>243430405</t>
  </si>
  <si>
    <t>243430501</t>
  </si>
  <si>
    <t>243430502</t>
  </si>
  <si>
    <t>243430503</t>
  </si>
  <si>
    <t>243430504</t>
  </si>
  <si>
    <t>243430505</t>
  </si>
  <si>
    <t>243440101</t>
  </si>
  <si>
    <t>243440102</t>
  </si>
  <si>
    <t>243440103</t>
  </si>
  <si>
    <t>243440104</t>
  </si>
  <si>
    <t>243440201</t>
  </si>
  <si>
    <t>243440202</t>
  </si>
  <si>
    <t>243440301</t>
  </si>
  <si>
    <t>243440302</t>
  </si>
  <si>
    <t>243440303</t>
  </si>
  <si>
    <t>243440304</t>
  </si>
  <si>
    <t>243440305</t>
  </si>
  <si>
    <t>243440306</t>
  </si>
  <si>
    <t>243440307</t>
  </si>
  <si>
    <t>243440308</t>
  </si>
  <si>
    <t>243440401</t>
  </si>
  <si>
    <t>243440402</t>
  </si>
  <si>
    <t>243440403</t>
  </si>
  <si>
    <t>243440404</t>
  </si>
  <si>
    <t>243440405</t>
  </si>
  <si>
    <t>243440501</t>
  </si>
  <si>
    <t>243440502</t>
  </si>
  <si>
    <t>243440503</t>
  </si>
  <si>
    <t>243440504</t>
  </si>
  <si>
    <t>243440505</t>
  </si>
  <si>
    <t>243440506</t>
  </si>
  <si>
    <t>243440601</t>
  </si>
  <si>
    <t>243440602</t>
  </si>
  <si>
    <t>243440603</t>
  </si>
  <si>
    <t>243440604</t>
  </si>
  <si>
    <t>351450401</t>
  </si>
  <si>
    <t>351450402</t>
  </si>
  <si>
    <t>351450801</t>
  </si>
  <si>
    <t>351450802</t>
  </si>
  <si>
    <t>351460501</t>
  </si>
  <si>
    <t>351460502</t>
  </si>
  <si>
    <t>351460503</t>
  </si>
  <si>
    <t>351460601</t>
  </si>
  <si>
    <t>351460602</t>
  </si>
  <si>
    <t>351460901</t>
  </si>
  <si>
    <t>351460902</t>
  </si>
  <si>
    <t>351461001</t>
  </si>
  <si>
    <t>351461002</t>
  </si>
  <si>
    <t>351461003</t>
  </si>
  <si>
    <t>351461101</t>
  </si>
  <si>
    <t>351461102</t>
  </si>
  <si>
    <t>351461103</t>
  </si>
  <si>
    <t>351470301</t>
  </si>
  <si>
    <t>351470302</t>
  </si>
  <si>
    <t>351480501</t>
  </si>
  <si>
    <t>351480502</t>
  </si>
  <si>
    <t>351480601</t>
  </si>
  <si>
    <t>351480602</t>
  </si>
  <si>
    <t>351490101</t>
  </si>
  <si>
    <t>351490102</t>
  </si>
  <si>
    <t>351490201</t>
  </si>
  <si>
    <t>351490202</t>
  </si>
  <si>
    <t>351490203</t>
  </si>
  <si>
    <t>351490301</t>
  </si>
  <si>
    <t>351490302</t>
  </si>
  <si>
    <t>351490303</t>
  </si>
  <si>
    <t>ΔΕ ΠΑΠΑΦΛΕΣΣΑ</t>
  </si>
  <si>
    <t>ΔΕ ΧΙΛΙΟΧΩΡΙΩΝ</t>
  </si>
  <si>
    <t>ΔΕ ΚΥΠΑΡΙΣΣΙΑΣ</t>
  </si>
  <si>
    <t>ΔΕ ΑΕΤΟΥ</t>
  </si>
  <si>
    <t>ΔΕ ΓΑΡΓΑΛΙΑΝΩΝ</t>
  </si>
  <si>
    <t>ΔΕ ΔΑΦΝΗΣ</t>
  </si>
  <si>
    <t>ΔΕ ΥΜΗΤΤΟΥ</t>
  </si>
  <si>
    <t>ΔΕ ΝΕΑΣ ΦΙΛΑΔΕΛΦΕΙΑΣ</t>
  </si>
  <si>
    <t>ΔΕ ΝΕΑΣ ΧΑΛΚΗΔΟΝΟΣ</t>
  </si>
  <si>
    <t>ΔΕ ΚΗΦΙΣΙΑΣ</t>
  </si>
  <si>
    <t>ΔΕ ΝΕΑΣ ΕΡΥΘΡΑΙΑΣ</t>
  </si>
  <si>
    <t>ΔΕ ΠΕΥΚΗΣ</t>
  </si>
  <si>
    <t>ΔΕ ΛΥΚΟΒΡΥΣΕΩΣ</t>
  </si>
  <si>
    <t>ΔΕ_112120101_ΣΕΡΡΩΝ</t>
  </si>
  <si>
    <t>ΔΕ_112120104_ΛΕΥΚΩΝΑ</t>
  </si>
  <si>
    <t>ΔΕ_112120106_ΣΚΟΥΤΑΡΕΩΣ</t>
  </si>
  <si>
    <t>ΔΕ_112120201_ΡΟΔΟΛΙΒΟΥΣ</t>
  </si>
  <si>
    <t>ΔΕ_112120202_ΑΜΦΙΠΟΛΗΣ</t>
  </si>
  <si>
    <t>ΔΕ_112120203_ΚΟΡΜΙΣΤΑΣ</t>
  </si>
  <si>
    <t>ΔΕ_112120204_ΠΡΩΤΗΣ</t>
  </si>
  <si>
    <t>ΔΕ_112120301_ΝΙΓΡΙΤΗΣ</t>
  </si>
  <si>
    <t>ΔΕ_112120302_ΑΧΙΝΟΥ</t>
  </si>
  <si>
    <t>ΔΕ_112120303_ΒΙΣΑΛΤΙΑΣ</t>
  </si>
  <si>
    <t>ΔΕ_112120304_ΤΡΑΓΙΛΟΥ</t>
  </si>
  <si>
    <t>ΔΕ_112120401_ΕΜΜΑΝΟΥΗΛ_ΠΑΠΠΑ</t>
  </si>
  <si>
    <t>ΔΕ_112120402_ΣΤΡΥΜΩΝΑ</t>
  </si>
  <si>
    <t>ΔΕ_112120501_ΗΡΑΚΛΕΙΑΣ</t>
  </si>
  <si>
    <t>ΔΕ_112120502_ΣΚΟΤΟΥΣΣΗΣ</t>
  </si>
  <si>
    <t>ΔΕ_112120503_ΣΤΡΥΜΟΝΙΚΟΥ</t>
  </si>
  <si>
    <t>ΔΕ_112120601_ΝΕΑΣ_ΖΙΧΝΗΣ</t>
  </si>
  <si>
    <t>ΔΕ_112120602_ΑΛΙΣΤΡΑΤΗΣ</t>
  </si>
  <si>
    <t>ΔΕ_112120701_ΣΙΔΗΡΟΚΑΣΤΡΟΥ</t>
  </si>
  <si>
    <t>ΔΕ_112120702_ΑΓΚΙΣΤΡΟΥ</t>
  </si>
  <si>
    <t>ΔΕ_112120703_ΑΧΛΑΔΟΧΩΡΙΟΥ</t>
  </si>
  <si>
    <t>ΔΕ_112120704_ΚΕΡΚΙΝΗΣ</t>
  </si>
  <si>
    <t>ΔΕ_112120705_ΠΕΤΡΙΤΣΙΟΥ</t>
  </si>
  <si>
    <t>ΔΕ_112120706_ΠΡΟΜΑΧΩΝΟΣ</t>
  </si>
  <si>
    <t>ΠΕ_11213_ΧΑΛΚΙΔΙΚΗΣ</t>
  </si>
  <si>
    <t>Δ_1121301_ΠΟΛΥΓΥΡΟΥ</t>
  </si>
  <si>
    <t>Δ_1121302_ΑΡΙΣΤΟΤΕΛΗ</t>
  </si>
  <si>
    <t>Δ_1121303_ΚΑΣΣΑΝΔΡΑΣ</t>
  </si>
  <si>
    <t>Δ_1121304_ΝΕΑΣ_ΠΡΟΠΟΝΤΙΔΑΣ</t>
  </si>
  <si>
    <t>Δ_1121305_ΣΙΘΩΝΙΑΣ</t>
  </si>
  <si>
    <t xml:space="preserve"> g.arvanitidis@prv.ypeka.gr. 
water@statistics.gr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</si>
</sst>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 numFmtId="168" formatCode="[&lt;=9999999]#######;\(\+###\)\ #######"/>
    <numFmt numFmtId="169" formatCode="0000000000"/>
  </numFmts>
  <fonts count="95">
    <font>
      <sz val="10"/>
      <name val="Arial Greek"/>
      <family val="0"/>
    </font>
    <font>
      <b/>
      <sz val="8"/>
      <name val="Arial Greek"/>
      <family val="2"/>
    </font>
    <font>
      <sz val="8"/>
      <name val="Arial Greek"/>
      <family val="2"/>
    </font>
    <font>
      <i/>
      <sz val="8"/>
      <name val="Arial Greek"/>
      <family val="2"/>
    </font>
    <font>
      <b/>
      <sz val="7"/>
      <name val="Arial Greek"/>
      <family val="2"/>
    </font>
    <font>
      <b/>
      <sz val="9"/>
      <name val="Arial Greek"/>
      <family val="2"/>
    </font>
    <font>
      <sz val="7"/>
      <name val="Arial Greek"/>
      <family val="2"/>
    </font>
    <font>
      <sz val="8"/>
      <name val="Arial"/>
      <family val="2"/>
    </font>
    <font>
      <sz val="6"/>
      <name val="Arial Greek"/>
      <family val="2"/>
    </font>
    <font>
      <i/>
      <sz val="6"/>
      <name val="Arial Greek"/>
      <family val="2"/>
    </font>
    <font>
      <i/>
      <sz val="7"/>
      <name val="Arial Greek"/>
      <family val="2"/>
    </font>
    <font>
      <u val="single"/>
      <sz val="10"/>
      <color indexed="12"/>
      <name val="Arial Greek"/>
      <family val="0"/>
    </font>
    <font>
      <u val="single"/>
      <sz val="10"/>
      <color indexed="36"/>
      <name val="Arial Greek"/>
      <family val="0"/>
    </font>
    <font>
      <b/>
      <sz val="8"/>
      <name val="Arial Narrow"/>
      <family val="2"/>
    </font>
    <font>
      <b/>
      <sz val="10"/>
      <name val="Arial Narrow"/>
      <family val="2"/>
    </font>
    <font>
      <sz val="8"/>
      <name val="Arial Narrow"/>
      <family val="2"/>
    </font>
    <font>
      <sz val="10"/>
      <name val="Arial Narrow"/>
      <family val="2"/>
    </font>
    <font>
      <b/>
      <sz val="9"/>
      <name val="Arial Narrow"/>
      <family val="2"/>
    </font>
    <font>
      <b/>
      <u val="single"/>
      <sz val="9"/>
      <name val="Arial Narrow"/>
      <family val="2"/>
    </font>
    <font>
      <i/>
      <sz val="8"/>
      <name val="Arial Narrow"/>
      <family val="2"/>
    </font>
    <font>
      <b/>
      <i/>
      <sz val="8"/>
      <name val="Arial Narrow"/>
      <family val="2"/>
    </font>
    <font>
      <b/>
      <sz val="7"/>
      <name val="Arial Narrow"/>
      <family val="2"/>
    </font>
    <font>
      <sz val="7"/>
      <name val="Arial Narrow"/>
      <family val="2"/>
    </font>
    <font>
      <sz val="9"/>
      <name val="Arial Narrow"/>
      <family val="2"/>
    </font>
    <font>
      <b/>
      <i/>
      <u val="single"/>
      <sz val="7"/>
      <name val="Arial Narrow"/>
      <family val="2"/>
    </font>
    <font>
      <sz val="8"/>
      <color indexed="8"/>
      <name val="Arial Narrow"/>
      <family val="2"/>
    </font>
    <font>
      <b/>
      <sz val="14"/>
      <name val="Arial Narrow"/>
      <family val="2"/>
    </font>
    <font>
      <b/>
      <sz val="12"/>
      <name val="Arial Narrow"/>
      <family val="2"/>
    </font>
    <font>
      <b/>
      <sz val="10"/>
      <name val="Arial Greek"/>
      <family val="2"/>
    </font>
    <font>
      <sz val="9"/>
      <name val="Arial Greek"/>
      <family val="0"/>
    </font>
    <font>
      <b/>
      <i/>
      <sz val="6"/>
      <name val="Arial Greek"/>
      <family val="2"/>
    </font>
    <font>
      <b/>
      <sz val="6"/>
      <name val="Arial Greek"/>
      <family val="2"/>
    </font>
    <font>
      <sz val="7"/>
      <color indexed="10"/>
      <name val="Arial Greek"/>
      <family val="2"/>
    </font>
    <font>
      <sz val="8"/>
      <color indexed="10"/>
      <name val="Arial Greek"/>
      <family val="2"/>
    </font>
    <font>
      <sz val="6"/>
      <color indexed="10"/>
      <name val="Arial Greek"/>
      <family val="2"/>
    </font>
    <font>
      <i/>
      <sz val="6"/>
      <color indexed="10"/>
      <name val="Arial Greek"/>
      <family val="2"/>
    </font>
    <font>
      <b/>
      <i/>
      <sz val="7"/>
      <name val="Arial Greek"/>
      <family val="2"/>
    </font>
    <font>
      <b/>
      <sz val="9"/>
      <color indexed="12"/>
      <name val="Arial Narrow"/>
      <family val="2"/>
    </font>
    <font>
      <b/>
      <u val="single"/>
      <sz val="12"/>
      <color indexed="12"/>
      <name val="Arial Greek"/>
      <family val="2"/>
    </font>
    <font>
      <b/>
      <sz val="12"/>
      <color indexed="48"/>
      <name val="Arial Narrow"/>
      <family val="2"/>
    </font>
    <font>
      <i/>
      <sz val="9"/>
      <name val="Arial Narrow"/>
      <family val="2"/>
    </font>
    <font>
      <i/>
      <u val="single"/>
      <sz val="9"/>
      <name val="Arial Narrow"/>
      <family val="2"/>
    </font>
    <font>
      <b/>
      <sz val="11"/>
      <name val="Arial Narrow"/>
      <family val="2"/>
    </font>
    <font>
      <sz val="11"/>
      <name val="Arial Greek"/>
      <family val="0"/>
    </font>
    <font>
      <sz val="11"/>
      <name val="Arial Narrow"/>
      <family val="2"/>
    </font>
    <font>
      <b/>
      <u val="single"/>
      <sz val="11"/>
      <name val="Arial Narrow"/>
      <family val="2"/>
    </font>
    <font>
      <u val="single"/>
      <sz val="9"/>
      <color indexed="12"/>
      <name val="Arial Greek"/>
      <family val="0"/>
    </font>
    <font>
      <i/>
      <sz val="11"/>
      <name val="Arial Narrow"/>
      <family val="2"/>
    </font>
    <font>
      <b/>
      <vertAlign val="superscript"/>
      <sz val="9"/>
      <name val="Arial Narrow"/>
      <family val="2"/>
    </font>
    <font>
      <b/>
      <vertAlign val="superscript"/>
      <sz val="11"/>
      <name val="Arial Narrow"/>
      <family val="2"/>
    </font>
    <font>
      <i/>
      <vertAlign val="superscript"/>
      <sz val="9"/>
      <name val="Arial Narrow"/>
      <family val="2"/>
    </font>
    <font>
      <u val="single"/>
      <sz val="9"/>
      <name val="Arial Narrow"/>
      <family val="2"/>
    </font>
    <font>
      <b/>
      <i/>
      <u val="single"/>
      <sz val="9"/>
      <name val="Arial Narrow"/>
      <family val="2"/>
    </font>
    <font>
      <b/>
      <i/>
      <sz val="9"/>
      <name val="Arial Narrow"/>
      <family val="2"/>
    </font>
    <font>
      <sz val="9"/>
      <color indexed="9"/>
      <name val="Arial Narrow"/>
      <family val="2"/>
    </font>
    <font>
      <b/>
      <sz val="9"/>
      <color indexed="10"/>
      <name val="Arial Greek"/>
      <family val="2"/>
    </font>
    <font>
      <b/>
      <sz val="11"/>
      <name val="Arial Greek"/>
      <family val="2"/>
    </font>
    <font>
      <i/>
      <sz val="9"/>
      <name val="Arial Greek"/>
      <family val="2"/>
    </font>
    <font>
      <b/>
      <i/>
      <vertAlign val="superscript"/>
      <sz val="9"/>
      <name val="Arial Narrow"/>
      <family val="2"/>
    </font>
    <font>
      <b/>
      <i/>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2" fillId="28" borderId="3" applyNumberFormat="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31"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32" borderId="7" applyNumberFormat="0" applyFont="0" applyAlignment="0" applyProtection="0"/>
    <xf numFmtId="0" fontId="91" fillId="0" borderId="8" applyNumberFormat="0" applyFill="0" applyAlignment="0" applyProtection="0"/>
    <xf numFmtId="0" fontId="92" fillId="0" borderId="9" applyNumberFormat="0" applyFill="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4" fillId="28" borderId="1" applyNumberFormat="0" applyAlignment="0" applyProtection="0"/>
  </cellStyleXfs>
  <cellXfs count="437">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xf>
    <xf numFmtId="0" fontId="2" fillId="0" borderId="0" xfId="0" applyFont="1" applyFill="1" applyAlignment="1">
      <alignment/>
    </xf>
    <xf numFmtId="0" fontId="1"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ill="1" applyBorder="1" applyAlignment="1">
      <alignment wrapText="1"/>
    </xf>
    <xf numFmtId="0" fontId="2" fillId="0" borderId="0" xfId="0" applyFont="1" applyBorder="1" applyAlignment="1">
      <alignment vertical="center"/>
    </xf>
    <xf numFmtId="0" fontId="3" fillId="0" borderId="0" xfId="0" applyFont="1" applyBorder="1" applyAlignment="1">
      <alignment horizontal="left" wrapText="1"/>
    </xf>
    <xf numFmtId="0" fontId="3" fillId="0" borderId="0" xfId="0" applyFont="1" applyBorder="1" applyAlignment="1">
      <alignment horizontal="center" wrapText="1"/>
    </xf>
    <xf numFmtId="49" fontId="2" fillId="0" borderId="0" xfId="0" applyNumberFormat="1" applyFont="1" applyAlignment="1">
      <alignment/>
    </xf>
    <xf numFmtId="49" fontId="1" fillId="0" borderId="0" xfId="0" applyNumberFormat="1" applyFont="1" applyAlignment="1">
      <alignment horizontal="center"/>
    </xf>
    <xf numFmtId="49" fontId="1"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xf>
    <xf numFmtId="49" fontId="2" fillId="0" borderId="0" xfId="0" applyNumberFormat="1" applyFont="1" applyAlignment="1">
      <alignment/>
    </xf>
    <xf numFmtId="49" fontId="7" fillId="0" borderId="0" xfId="0" applyNumberFormat="1" applyFont="1" applyAlignment="1">
      <alignment/>
    </xf>
    <xf numFmtId="0" fontId="6" fillId="0" borderId="0" xfId="0" applyFont="1" applyAlignment="1">
      <alignment vertical="center" wrapText="1"/>
    </xf>
    <xf numFmtId="0" fontId="9" fillId="0" borderId="0" xfId="0" applyFont="1" applyAlignment="1">
      <alignment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vertical="center" wrapText="1"/>
    </xf>
    <xf numFmtId="0" fontId="8" fillId="0" borderId="10" xfId="0" applyFont="1" applyBorder="1" applyAlignment="1">
      <alignment vertical="center" wrapText="1"/>
    </xf>
    <xf numFmtId="49" fontId="2" fillId="0" borderId="10" xfId="0" applyNumberFormat="1" applyFont="1" applyBorder="1" applyAlignment="1">
      <alignment vertical="center" wrapText="1"/>
    </xf>
    <xf numFmtId="49" fontId="9" fillId="0" borderId="10" xfId="0" applyNumberFormat="1" applyFont="1" applyBorder="1" applyAlignment="1">
      <alignment vertical="center" wrapText="1"/>
    </xf>
    <xf numFmtId="0" fontId="5" fillId="33" borderId="10"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9" fillId="0" borderId="13" xfId="0" applyFont="1" applyBorder="1" applyAlignment="1">
      <alignment vertical="center" wrapText="1"/>
    </xf>
    <xf numFmtId="0" fontId="6" fillId="0" borderId="13" xfId="0" applyFont="1" applyBorder="1" applyAlignment="1">
      <alignment vertical="center" wrapText="1"/>
    </xf>
    <xf numFmtId="0" fontId="10" fillId="0" borderId="10" xfId="0" applyFont="1" applyBorder="1" applyAlignment="1">
      <alignment vertical="center" wrapText="1"/>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13" fillId="0" borderId="10" xfId="0" applyFont="1" applyBorder="1" applyAlignment="1">
      <alignment horizontal="center"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5" fillId="0" borderId="0" xfId="0" applyFont="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xf>
    <xf numFmtId="2" fontId="13" fillId="0" borderId="10" xfId="0" applyNumberFormat="1" applyFont="1" applyFill="1" applyBorder="1" applyAlignment="1">
      <alignment horizontal="center" vertical="center" wrapText="1"/>
    </xf>
    <xf numFmtId="0" fontId="15" fillId="0" borderId="0" xfId="0" applyFont="1" applyFill="1" applyBorder="1" applyAlignment="1">
      <alignment horizontal="center"/>
    </xf>
    <xf numFmtId="0" fontId="15" fillId="0" borderId="0" xfId="0" applyFont="1" applyAlignment="1">
      <alignment horizontal="center"/>
    </xf>
    <xf numFmtId="4" fontId="13" fillId="0" borderId="11" xfId="0" applyNumberFormat="1" applyFont="1" applyFill="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horizontal="center" vertical="top" wrapText="1"/>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24" fillId="0" borderId="0" xfId="0" applyFont="1" applyFill="1" applyBorder="1" applyAlignment="1">
      <alignment horizontal="left" vertical="center" wrapText="1"/>
    </xf>
    <xf numFmtId="0" fontId="15" fillId="0" borderId="0" xfId="0" applyFont="1" applyAlignment="1">
      <alignment vertical="center" wrapText="1"/>
    </xf>
    <xf numFmtId="0" fontId="15" fillId="0" borderId="0" xfId="0" applyFont="1" applyFill="1" applyBorder="1" applyAlignment="1">
      <alignment vertical="center" wrapText="1"/>
    </xf>
    <xf numFmtId="0" fontId="22" fillId="0" borderId="0" xfId="0" applyFont="1" applyAlignment="1">
      <alignment vertical="center" wrapText="1"/>
    </xf>
    <xf numFmtId="0" fontId="15" fillId="0" borderId="0" xfId="0" applyFont="1" applyBorder="1" applyAlignment="1">
      <alignment vertical="center" wrapText="1"/>
    </xf>
    <xf numFmtId="0" fontId="25" fillId="0" borderId="0" xfId="0" applyFont="1" applyAlignment="1">
      <alignment/>
    </xf>
    <xf numFmtId="0" fontId="19" fillId="0" borderId="0"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xf>
    <xf numFmtId="0" fontId="16" fillId="0" borderId="0" xfId="0" applyFont="1" applyBorder="1" applyAlignment="1">
      <alignment/>
    </xf>
    <xf numFmtId="0" fontId="16" fillId="0" borderId="0" xfId="0" applyFont="1" applyFill="1" applyBorder="1" applyAlignment="1">
      <alignment/>
    </xf>
    <xf numFmtId="0" fontId="23" fillId="0" borderId="0" xfId="0" applyFont="1" applyAlignment="1">
      <alignment/>
    </xf>
    <xf numFmtId="0" fontId="23" fillId="0" borderId="0" xfId="0" applyFont="1" applyAlignment="1">
      <alignment/>
    </xf>
    <xf numFmtId="0" fontId="16" fillId="0" borderId="0" xfId="0" applyFont="1" applyAlignment="1">
      <alignment vertical="center"/>
    </xf>
    <xf numFmtId="0" fontId="16" fillId="0" borderId="0" xfId="0" applyFont="1" applyBorder="1" applyAlignment="1">
      <alignment vertical="center"/>
    </xf>
    <xf numFmtId="0" fontId="19" fillId="0" borderId="0" xfId="0" applyFont="1" applyBorder="1" applyAlignment="1">
      <alignment horizontal="center" vertical="center"/>
    </xf>
    <xf numFmtId="0" fontId="15" fillId="0" borderId="0" xfId="0" applyFont="1" applyAlignment="1">
      <alignment/>
    </xf>
    <xf numFmtId="0" fontId="0" fillId="0" borderId="10" xfId="0" applyBorder="1" applyAlignment="1">
      <alignment/>
    </xf>
    <xf numFmtId="0" fontId="15" fillId="0" borderId="10" xfId="0" applyFont="1" applyBorder="1" applyAlignment="1">
      <alignment horizontal="justify" vertical="top" wrapText="1"/>
    </xf>
    <xf numFmtId="0" fontId="6" fillId="0" borderId="14" xfId="0" applyFont="1" applyBorder="1" applyAlignment="1">
      <alignment vertical="center" wrapText="1"/>
    </xf>
    <xf numFmtId="0" fontId="4"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4" fontId="13" fillId="0" borderId="10" xfId="0" applyNumberFormat="1"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horizontal="center"/>
    </xf>
    <xf numFmtId="0" fontId="4" fillId="34" borderId="10" xfId="0" applyFont="1" applyFill="1" applyBorder="1" applyAlignment="1">
      <alignment vertical="center" wrapText="1"/>
    </xf>
    <xf numFmtId="0" fontId="4" fillId="34" borderId="11"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xf>
    <xf numFmtId="0" fontId="4" fillId="0" borderId="15" xfId="0" applyFont="1" applyBorder="1" applyAlignment="1">
      <alignment vertical="center" wrapText="1"/>
    </xf>
    <xf numFmtId="0" fontId="6" fillId="0" borderId="11" xfId="0" applyFont="1" applyBorder="1" applyAlignment="1">
      <alignment vertical="center" wrapText="1"/>
    </xf>
    <xf numFmtId="0" fontId="4" fillId="0" borderId="14" xfId="0" applyFont="1" applyBorder="1" applyAlignment="1">
      <alignment vertical="center" wrapText="1"/>
    </xf>
    <xf numFmtId="0" fontId="1" fillId="33" borderId="10" xfId="0" applyFont="1" applyFill="1" applyBorder="1" applyAlignment="1">
      <alignment vertical="center" wrapText="1"/>
    </xf>
    <xf numFmtId="49" fontId="9" fillId="0" borderId="0" xfId="0" applyNumberFormat="1"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0" fillId="0" borderId="0" xfId="0" applyBorder="1" applyAlignment="1">
      <alignment/>
    </xf>
    <xf numFmtId="0" fontId="0" fillId="0" borderId="14" xfId="0" applyBorder="1" applyAlignment="1">
      <alignment/>
    </xf>
    <xf numFmtId="49" fontId="2" fillId="0" borderId="11" xfId="0" applyNumberFormat="1" applyFont="1" applyBorder="1" applyAlignment="1">
      <alignment vertical="center" wrapText="1"/>
    </xf>
    <xf numFmtId="0" fontId="0" fillId="0" borderId="14" xfId="0" applyBorder="1" applyAlignment="1">
      <alignment vertical="center" wrapText="1"/>
    </xf>
    <xf numFmtId="3" fontId="9" fillId="0" borderId="10" xfId="0" applyNumberFormat="1" applyFont="1" applyBorder="1" applyAlignment="1">
      <alignment vertical="center" wrapText="1"/>
    </xf>
    <xf numFmtId="3" fontId="6" fillId="0" borderId="10" xfId="0" applyNumberFormat="1" applyFont="1" applyBorder="1" applyAlignment="1">
      <alignment vertical="center" wrapText="1"/>
    </xf>
    <xf numFmtId="3" fontId="6" fillId="0" borderId="0" xfId="0" applyNumberFormat="1" applyFont="1" applyAlignment="1">
      <alignment vertical="center" wrapText="1"/>
    </xf>
    <xf numFmtId="3" fontId="8" fillId="0" borderId="10" xfId="0" applyNumberFormat="1" applyFont="1" applyBorder="1" applyAlignment="1">
      <alignment/>
    </xf>
    <xf numFmtId="3" fontId="8" fillId="0" borderId="10" xfId="0" applyNumberFormat="1" applyFont="1" applyBorder="1" applyAlignment="1">
      <alignment vertical="center" wrapText="1"/>
    </xf>
    <xf numFmtId="0" fontId="30" fillId="0" borderId="10" xfId="0" applyFont="1" applyBorder="1" applyAlignment="1">
      <alignment vertical="center" wrapText="1"/>
    </xf>
    <xf numFmtId="0" fontId="30" fillId="0" borderId="0" xfId="0" applyFont="1" applyAlignment="1">
      <alignment vertical="center" wrapText="1"/>
    </xf>
    <xf numFmtId="0" fontId="31" fillId="0" borderId="10" xfId="0" applyFont="1" applyBorder="1" applyAlignment="1">
      <alignment vertical="center" wrapText="1"/>
    </xf>
    <xf numFmtId="49" fontId="30" fillId="0" borderId="10" xfId="0" applyNumberFormat="1" applyFont="1" applyBorder="1" applyAlignment="1">
      <alignment vertical="center" wrapText="1"/>
    </xf>
    <xf numFmtId="0" fontId="6" fillId="0" borderId="15" xfId="0" applyFont="1" applyBorder="1" applyAlignment="1">
      <alignment vertical="center" wrapText="1"/>
    </xf>
    <xf numFmtId="0" fontId="30" fillId="0" borderId="14" xfId="0" applyFont="1" applyBorder="1" applyAlignment="1">
      <alignment vertical="center" wrapText="1"/>
    </xf>
    <xf numFmtId="49" fontId="2" fillId="0" borderId="14" xfId="0" applyNumberFormat="1" applyFont="1" applyBorder="1" applyAlignment="1">
      <alignment vertical="center" wrapText="1"/>
    </xf>
    <xf numFmtId="0" fontId="28" fillId="0" borderId="0" xfId="0" applyFont="1" applyFill="1" applyBorder="1" applyAlignment="1">
      <alignment/>
    </xf>
    <xf numFmtId="49" fontId="4" fillId="34" borderId="11" xfId="0" applyNumberFormat="1" applyFont="1" applyFill="1" applyBorder="1" applyAlignment="1">
      <alignment vertical="center" wrapText="1"/>
    </xf>
    <xf numFmtId="0" fontId="30" fillId="0" borderId="10" xfId="0" applyNumberFormat="1" applyFont="1" applyBorder="1" applyAlignment="1">
      <alignment vertical="center" wrapText="1"/>
    </xf>
    <xf numFmtId="0" fontId="4" fillId="0" borderId="10" xfId="0" applyNumberFormat="1" applyFont="1" applyBorder="1" applyAlignment="1">
      <alignment vertical="center" wrapText="1"/>
    </xf>
    <xf numFmtId="0" fontId="6" fillId="0" borderId="10" xfId="0" applyNumberFormat="1" applyFont="1" applyBorder="1" applyAlignment="1">
      <alignment vertical="center" wrapText="1"/>
    </xf>
    <xf numFmtId="0" fontId="30" fillId="0" borderId="15" xfId="0" applyFont="1" applyBorder="1" applyAlignment="1">
      <alignment vertical="center" wrapText="1"/>
    </xf>
    <xf numFmtId="0" fontId="30" fillId="0" borderId="11" xfId="0" applyFont="1" applyBorder="1" applyAlignment="1">
      <alignment vertical="center" wrapText="1"/>
    </xf>
    <xf numFmtId="0" fontId="31" fillId="0" borderId="15" xfId="0" applyFont="1" applyBorder="1" applyAlignment="1">
      <alignment vertical="center" wrapText="1"/>
    </xf>
    <xf numFmtId="3" fontId="8" fillId="0" borderId="0" xfId="0" applyNumberFormat="1" applyFont="1" applyBorder="1" applyAlignment="1">
      <alignment vertical="center" wrapText="1"/>
    </xf>
    <xf numFmtId="3" fontId="8" fillId="0" borderId="10" xfId="0" applyNumberFormat="1" applyFont="1" applyFill="1" applyBorder="1" applyAlignment="1">
      <alignment vertical="center" wrapText="1"/>
    </xf>
    <xf numFmtId="0" fontId="10" fillId="0" borderId="14" xfId="0" applyFont="1" applyBorder="1" applyAlignment="1">
      <alignment vertical="center" wrapText="1"/>
    </xf>
    <xf numFmtId="0" fontId="17" fillId="0" borderId="10" xfId="0" applyFont="1" applyFill="1" applyBorder="1" applyAlignment="1">
      <alignment horizontal="center" vertical="center" wrapText="1"/>
    </xf>
    <xf numFmtId="3" fontId="6" fillId="0" borderId="14" xfId="0" applyNumberFormat="1" applyFont="1" applyBorder="1" applyAlignment="1">
      <alignment vertical="center" wrapText="1"/>
    </xf>
    <xf numFmtId="0" fontId="4" fillId="0" borderId="10" xfId="0" applyFont="1" applyFill="1" applyBorder="1" applyAlignment="1">
      <alignment vertical="center" wrapText="1"/>
    </xf>
    <xf numFmtId="3" fontId="2" fillId="0" borderId="14" xfId="0" applyNumberFormat="1" applyFont="1" applyBorder="1" applyAlignment="1">
      <alignment vertical="center" wrapText="1"/>
    </xf>
    <xf numFmtId="3" fontId="8" fillId="0" borderId="14" xfId="0" applyNumberFormat="1" applyFont="1" applyBorder="1" applyAlignment="1">
      <alignment vertical="center" wrapText="1"/>
    </xf>
    <xf numFmtId="3" fontId="32" fillId="0" borderId="0" xfId="0" applyNumberFormat="1" applyFont="1" applyAlignment="1">
      <alignment vertical="center" wrapText="1"/>
    </xf>
    <xf numFmtId="3" fontId="6" fillId="0" borderId="0" xfId="0" applyNumberFormat="1" applyFont="1" applyBorder="1" applyAlignment="1">
      <alignment vertical="center" wrapText="1"/>
    </xf>
    <xf numFmtId="3" fontId="32" fillId="0" borderId="0" xfId="0" applyNumberFormat="1" applyFont="1" applyBorder="1" applyAlignment="1">
      <alignment vertical="center" wrapText="1"/>
    </xf>
    <xf numFmtId="3" fontId="0" fillId="0" borderId="0" xfId="0" applyNumberFormat="1" applyAlignment="1">
      <alignment/>
    </xf>
    <xf numFmtId="3" fontId="33" fillId="0" borderId="0" xfId="0" applyNumberFormat="1" applyFont="1" applyAlignment="1">
      <alignment/>
    </xf>
    <xf numFmtId="3" fontId="32" fillId="0" borderId="0" xfId="0" applyNumberFormat="1" applyFont="1" applyAlignment="1">
      <alignment/>
    </xf>
    <xf numFmtId="3" fontId="33" fillId="0" borderId="0" xfId="0" applyNumberFormat="1" applyFont="1" applyAlignment="1">
      <alignment vertical="center" wrapText="1"/>
    </xf>
    <xf numFmtId="3" fontId="33" fillId="0" borderId="0" xfId="0" applyNumberFormat="1" applyFont="1" applyBorder="1" applyAlignment="1">
      <alignment vertical="center" wrapText="1"/>
    </xf>
    <xf numFmtId="3" fontId="33" fillId="0" borderId="0" xfId="0" applyNumberFormat="1" applyFont="1" applyBorder="1" applyAlignment="1">
      <alignment/>
    </xf>
    <xf numFmtId="3" fontId="32" fillId="0" borderId="10" xfId="0" applyNumberFormat="1" applyFont="1" applyBorder="1" applyAlignment="1">
      <alignment vertical="center" wrapText="1"/>
    </xf>
    <xf numFmtId="0" fontId="30" fillId="0" borderId="15" xfId="0" applyFont="1" applyFill="1" applyBorder="1" applyAlignment="1">
      <alignment vertical="center" wrapText="1"/>
    </xf>
    <xf numFmtId="3" fontId="9" fillId="0" borderId="10" xfId="0" applyNumberFormat="1" applyFont="1" applyFill="1" applyBorder="1" applyAlignment="1">
      <alignment vertical="center" wrapText="1"/>
    </xf>
    <xf numFmtId="3" fontId="32" fillId="0" borderId="14" xfId="0" applyNumberFormat="1" applyFont="1" applyBorder="1" applyAlignment="1">
      <alignment vertical="center" wrapText="1"/>
    </xf>
    <xf numFmtId="3" fontId="32" fillId="0" borderId="10" xfId="0" applyNumberFormat="1" applyFont="1" applyBorder="1" applyAlignment="1">
      <alignment/>
    </xf>
    <xf numFmtId="3" fontId="30" fillId="0" borderId="10" xfId="0" applyNumberFormat="1" applyFont="1" applyBorder="1" applyAlignment="1">
      <alignment vertical="center" wrapText="1"/>
    </xf>
    <xf numFmtId="3" fontId="31" fillId="0" borderId="10" xfId="0" applyNumberFormat="1" applyFont="1" applyBorder="1" applyAlignment="1">
      <alignment vertical="center" wrapText="1"/>
    </xf>
    <xf numFmtId="0" fontId="0" fillId="0" borderId="10" xfId="0" applyBorder="1" applyAlignment="1">
      <alignment vertical="center" wrapText="1"/>
    </xf>
    <xf numFmtId="3" fontId="34" fillId="0" borderId="10" xfId="0" applyNumberFormat="1" applyFont="1" applyBorder="1" applyAlignment="1">
      <alignment/>
    </xf>
    <xf numFmtId="3" fontId="9" fillId="0" borderId="14" xfId="0" applyNumberFormat="1" applyFont="1" applyBorder="1" applyAlignment="1">
      <alignment vertical="center" wrapText="1"/>
    </xf>
    <xf numFmtId="3" fontId="35" fillId="0" borderId="0" xfId="0" applyNumberFormat="1" applyFont="1" applyBorder="1" applyAlignment="1">
      <alignment vertical="center" wrapText="1"/>
    </xf>
    <xf numFmtId="0" fontId="23" fillId="0" borderId="0" xfId="0" applyFont="1" applyBorder="1" applyAlignment="1">
      <alignment horizontal="center"/>
    </xf>
    <xf numFmtId="0" fontId="13" fillId="0" borderId="11" xfId="0" applyFont="1" applyFill="1" applyBorder="1" applyAlignment="1">
      <alignment horizontal="center" vertical="center"/>
    </xf>
    <xf numFmtId="0" fontId="22" fillId="35" borderId="10" xfId="0" applyFont="1" applyFill="1" applyBorder="1" applyAlignment="1">
      <alignment vertical="center" wrapText="1"/>
    </xf>
    <xf numFmtId="0" fontId="17" fillId="33" borderId="13" xfId="0" applyFont="1" applyFill="1" applyBorder="1" applyAlignment="1">
      <alignment vertical="center" wrapText="1"/>
    </xf>
    <xf numFmtId="0" fontId="21" fillId="0" borderId="10" xfId="0" applyFont="1" applyBorder="1" applyAlignment="1">
      <alignment vertical="center" wrapText="1"/>
    </xf>
    <xf numFmtId="0" fontId="22" fillId="0" borderId="10" xfId="0" applyFont="1" applyBorder="1" applyAlignment="1">
      <alignment vertical="center" wrapText="1"/>
    </xf>
    <xf numFmtId="0" fontId="17" fillId="33" borderId="10" xfId="0" applyFont="1" applyFill="1" applyBorder="1" applyAlignment="1">
      <alignment vertical="center" wrapText="1"/>
    </xf>
    <xf numFmtId="0" fontId="22" fillId="0" borderId="14" xfId="0" applyFont="1" applyBorder="1" applyAlignment="1">
      <alignment vertical="center" wrapText="1"/>
    </xf>
    <xf numFmtId="0" fontId="22" fillId="0" borderId="0" xfId="0" applyFont="1" applyBorder="1" applyAlignment="1">
      <alignment vertical="center" wrapText="1"/>
    </xf>
    <xf numFmtId="0" fontId="22" fillId="0" borderId="10" xfId="0" applyFont="1" applyBorder="1" applyAlignment="1">
      <alignment horizontal="left" vertical="center" wrapText="1"/>
    </xf>
    <xf numFmtId="0" fontId="21" fillId="0" borderId="0" xfId="0" applyFont="1" applyAlignment="1">
      <alignment vertical="center" wrapText="1"/>
    </xf>
    <xf numFmtId="0" fontId="28" fillId="0" borderId="10" xfId="0" applyFont="1" applyBorder="1" applyAlignment="1">
      <alignment/>
    </xf>
    <xf numFmtId="0" fontId="6" fillId="34" borderId="11" xfId="0" applyFont="1" applyFill="1" applyBorder="1" applyAlignment="1">
      <alignment vertical="center" wrapText="1"/>
    </xf>
    <xf numFmtId="0" fontId="6" fillId="34" borderId="10" xfId="0" applyFont="1" applyFill="1" applyBorder="1" applyAlignment="1">
      <alignment vertical="center" wrapText="1"/>
    </xf>
    <xf numFmtId="0" fontId="31" fillId="0" borderId="14" xfId="0" applyFont="1" applyBorder="1" applyAlignment="1">
      <alignment vertical="center" wrapText="1"/>
    </xf>
    <xf numFmtId="3" fontId="30" fillId="0" borderId="14" xfId="0" applyNumberFormat="1" applyFont="1" applyBorder="1" applyAlignment="1">
      <alignment vertical="center" wrapText="1"/>
    </xf>
    <xf numFmtId="0" fontId="9" fillId="0" borderId="14" xfId="0" applyFont="1" applyBorder="1" applyAlignment="1">
      <alignment vertical="center" wrapText="1"/>
    </xf>
    <xf numFmtId="0" fontId="31" fillId="0" borderId="14" xfId="0" applyNumberFormat="1" applyFont="1" applyBorder="1" applyAlignment="1">
      <alignment vertical="center" wrapText="1"/>
    </xf>
    <xf numFmtId="0" fontId="36" fillId="34" borderId="10" xfId="0" applyFont="1" applyFill="1" applyBorder="1" applyAlignment="1">
      <alignment vertical="center" wrapText="1"/>
    </xf>
    <xf numFmtId="0" fontId="0" fillId="0" borderId="10" xfId="0" applyBorder="1" applyAlignment="1">
      <alignment horizontal="center"/>
    </xf>
    <xf numFmtId="4" fontId="5" fillId="0" borderId="16" xfId="0" applyNumberFormat="1" applyFont="1" applyFill="1" applyBorder="1" applyAlignment="1">
      <alignment horizontal="center" vertical="top"/>
    </xf>
    <xf numFmtId="4" fontId="5" fillId="0" borderId="0" xfId="0" applyNumberFormat="1" applyFont="1" applyFill="1" applyBorder="1" applyAlignment="1">
      <alignment horizontal="center" vertical="top"/>
    </xf>
    <xf numFmtId="4" fontId="17" fillId="34" borderId="10" xfId="0" applyNumberFormat="1" applyFont="1" applyFill="1" applyBorder="1" applyAlignment="1">
      <alignment horizontal="center" vertical="center"/>
    </xf>
    <xf numFmtId="4" fontId="37" fillId="34" borderId="10" xfId="0" applyNumberFormat="1" applyFont="1" applyFill="1" applyBorder="1" applyAlignment="1">
      <alignment horizontal="center" vertical="center" wrapText="1"/>
    </xf>
    <xf numFmtId="0" fontId="2" fillId="0" borderId="0" xfId="0" applyFont="1" applyBorder="1" applyAlignment="1">
      <alignment/>
    </xf>
    <xf numFmtId="0" fontId="29" fillId="0" borderId="0" xfId="0" applyFont="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wrapText="1"/>
    </xf>
    <xf numFmtId="0" fontId="28" fillId="0" borderId="0" xfId="0" applyFont="1" applyAlignment="1">
      <alignment horizontal="center"/>
    </xf>
    <xf numFmtId="0" fontId="2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0" fillId="0" borderId="10" xfId="0" applyBorder="1" applyAlignment="1">
      <alignment/>
    </xf>
    <xf numFmtId="0" fontId="13" fillId="0" borderId="0" xfId="0" applyFont="1" applyFill="1" applyAlignment="1">
      <alignment horizontal="center" vertical="center" wrapText="1"/>
    </xf>
    <xf numFmtId="0" fontId="23" fillId="0" borderId="0" xfId="0" applyFont="1" applyBorder="1" applyAlignment="1">
      <alignment/>
    </xf>
    <xf numFmtId="0" fontId="38" fillId="0" borderId="0" xfId="60" applyFont="1" applyBorder="1" applyAlignment="1" applyProtection="1">
      <alignment horizontal="center" vertical="center"/>
      <protection/>
    </xf>
    <xf numFmtId="0" fontId="23" fillId="0" borderId="0" xfId="0" applyFont="1" applyBorder="1" applyAlignment="1">
      <alignment vertical="center" wrapText="1"/>
    </xf>
    <xf numFmtId="0" fontId="17"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0" xfId="0" applyFont="1" applyBorder="1" applyAlignment="1">
      <alignment vertical="center"/>
    </xf>
    <xf numFmtId="0" fontId="17" fillId="0" borderId="0" xfId="0" applyFont="1" applyBorder="1" applyAlignment="1">
      <alignment vertical="center" wrapText="1"/>
    </xf>
    <xf numFmtId="0" fontId="0" fillId="0" borderId="0" xfId="0" applyAlignment="1">
      <alignment horizontal="center" vertical="center"/>
    </xf>
    <xf numFmtId="0" fontId="17" fillId="0" borderId="0" xfId="0" applyFont="1" applyBorder="1" applyAlignment="1">
      <alignment/>
    </xf>
    <xf numFmtId="0" fontId="39" fillId="0" borderId="0" xfId="0" applyFont="1" applyBorder="1" applyAlignment="1">
      <alignment horizontal="center" vertical="center" wrapText="1"/>
    </xf>
    <xf numFmtId="0" fontId="16" fillId="0" borderId="0" xfId="0" applyFont="1" applyBorder="1" applyAlignment="1">
      <alignment/>
    </xf>
    <xf numFmtId="0" fontId="23" fillId="0" borderId="0" xfId="0" applyFont="1" applyFill="1" applyBorder="1" applyAlignment="1">
      <alignment vertical="center"/>
    </xf>
    <xf numFmtId="0" fontId="42" fillId="0" borderId="10" xfId="0" applyFont="1" applyFill="1" applyBorder="1" applyAlignment="1">
      <alignment horizontal="center" vertical="center" wrapText="1"/>
    </xf>
    <xf numFmtId="0" fontId="23" fillId="0" borderId="0" xfId="0" applyFont="1" applyBorder="1" applyAlignment="1">
      <alignment horizontal="center" vertical="center"/>
    </xf>
    <xf numFmtId="0" fontId="40" fillId="0" borderId="17"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Alignment="1">
      <alignment horizontal="center" vertical="center" wrapText="1"/>
    </xf>
    <xf numFmtId="0" fontId="5" fillId="0" borderId="0" xfId="0" applyFont="1" applyFill="1" applyBorder="1" applyAlignment="1">
      <alignment horizontal="center" vertical="center" wrapText="1"/>
    </xf>
    <xf numFmtId="0" fontId="17" fillId="0" borderId="1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44" fillId="0" borderId="0" xfId="0" applyFont="1" applyAlignment="1">
      <alignment horizontal="center" vertical="center" wrapText="1"/>
    </xf>
    <xf numFmtId="0" fontId="42"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7" fillId="34" borderId="10"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xf>
    <xf numFmtId="0" fontId="23" fillId="0" borderId="0" xfId="0" applyFont="1" applyAlignment="1">
      <alignment horizontal="center" vertical="center"/>
    </xf>
    <xf numFmtId="0" fontId="44" fillId="0" borderId="18" xfId="0" applyFont="1" applyBorder="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44" fillId="0" borderId="0" xfId="0" applyFont="1" applyAlignment="1">
      <alignment vertical="center" wrapText="1"/>
    </xf>
    <xf numFmtId="0" fontId="17" fillId="0" borderId="0" xfId="0" applyFont="1" applyFill="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0" xfId="0"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center" vertical="center" wrapText="1"/>
      <protection locked="0"/>
    </xf>
    <xf numFmtId="169" fontId="23" fillId="0" borderId="10" xfId="0" applyNumberFormat="1" applyFont="1" applyBorder="1" applyAlignment="1" applyProtection="1">
      <alignment horizontal="center" vertical="center" wrapText="1"/>
      <protection locked="0"/>
    </xf>
    <xf numFmtId="49" fontId="23" fillId="0" borderId="10" xfId="0" applyNumberFormat="1" applyFont="1" applyBorder="1" applyAlignment="1" applyProtection="1">
      <alignment horizontal="center" vertical="center" wrapText="1"/>
      <protection locked="0"/>
    </xf>
    <xf numFmtId="168" fontId="23" fillId="0" borderId="10" xfId="0" applyNumberFormat="1" applyFont="1" applyFill="1" applyBorder="1" applyAlignment="1" applyProtection="1">
      <alignment horizontal="center" vertical="center" wrapText="1"/>
      <protection locked="0"/>
    </xf>
    <xf numFmtId="49" fontId="46" fillId="0" borderId="10" xfId="60" applyNumberFormat="1" applyFont="1" applyFill="1" applyBorder="1" applyAlignment="1" applyProtection="1">
      <alignment horizontal="center" vertical="center" wrapText="1"/>
      <protection locked="0"/>
    </xf>
    <xf numFmtId="0" fontId="23" fillId="0" borderId="0" xfId="0" applyFont="1" applyAlignment="1">
      <alignment vertical="center" wrapText="1"/>
    </xf>
    <xf numFmtId="49" fontId="17" fillId="34" borderId="10" xfId="0" applyNumberFormat="1" applyFont="1" applyFill="1" applyBorder="1" applyAlignment="1">
      <alignment horizontal="center" vertical="center" wrapText="1"/>
    </xf>
    <xf numFmtId="49" fontId="23" fillId="0" borderId="10" xfId="0" applyNumberFormat="1" applyFont="1" applyBorder="1" applyAlignment="1" applyProtection="1">
      <alignment vertical="center"/>
      <protection locked="0"/>
    </xf>
    <xf numFmtId="168" fontId="23" fillId="0" borderId="10" xfId="0" applyNumberFormat="1"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44" fillId="0" borderId="10" xfId="0" applyFont="1" applyBorder="1" applyAlignment="1">
      <alignment vertical="center"/>
    </xf>
    <xf numFmtId="0" fontId="17" fillId="0" borderId="10"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3" fontId="17" fillId="34" borderId="10" xfId="0" applyNumberFormat="1" applyFont="1" applyFill="1" applyBorder="1" applyAlignment="1">
      <alignment horizontal="center" vertical="center" wrapText="1"/>
    </xf>
    <xf numFmtId="10" fontId="17" fillId="0" borderId="10" xfId="0" applyNumberFormat="1" applyFont="1" applyBorder="1" applyAlignment="1" applyProtection="1">
      <alignment horizontal="center" vertical="center" wrapText="1"/>
      <protection locked="0"/>
    </xf>
    <xf numFmtId="10" fontId="17" fillId="34" borderId="10" xfId="0" applyNumberFormat="1" applyFont="1" applyFill="1" applyBorder="1" applyAlignment="1">
      <alignment horizontal="center" vertical="center" wrapText="1"/>
    </xf>
    <xf numFmtId="3" fontId="17" fillId="0" borderId="10" xfId="0" applyNumberFormat="1" applyFont="1" applyBorder="1" applyAlignment="1" applyProtection="1">
      <alignment horizontal="center" vertical="center" wrapText="1"/>
      <protection locked="0"/>
    </xf>
    <xf numFmtId="0" fontId="47"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0"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4" fontId="17" fillId="0" borderId="10" xfId="0" applyNumberFormat="1" applyFont="1" applyFill="1" applyBorder="1" applyAlignment="1" applyProtection="1">
      <alignment horizontal="center" vertical="center"/>
      <protection locked="0"/>
    </xf>
    <xf numFmtId="10" fontId="17" fillId="0" borderId="10" xfId="0" applyNumberFormat="1" applyFont="1" applyFill="1" applyBorder="1" applyAlignment="1" applyProtection="1">
      <alignment horizontal="center" vertical="center"/>
      <protection locked="0"/>
    </xf>
    <xf numFmtId="10" fontId="17" fillId="0" borderId="10" xfId="0" applyNumberFormat="1" applyFont="1" applyBorder="1" applyAlignment="1" applyProtection="1">
      <alignment horizontal="center" vertical="center"/>
      <protection locked="0"/>
    </xf>
    <xf numFmtId="0" fontId="17" fillId="0" borderId="0" xfId="0" applyFont="1" applyAlignment="1">
      <alignment horizontal="center" vertical="center"/>
    </xf>
    <xf numFmtId="0" fontId="47" fillId="0" borderId="0" xfId="0" applyFont="1" applyFill="1" applyBorder="1" applyAlignment="1">
      <alignment vertical="center" wrapText="1"/>
    </xf>
    <xf numFmtId="0" fontId="44" fillId="0" borderId="0" xfId="0" applyFont="1" applyFill="1" applyBorder="1" applyAlignment="1">
      <alignment vertical="center"/>
    </xf>
    <xf numFmtId="0" fontId="23" fillId="0" borderId="0" xfId="0" applyFont="1" applyBorder="1" applyAlignment="1">
      <alignment vertical="center"/>
    </xf>
    <xf numFmtId="4" fontId="17" fillId="0" borderId="10" xfId="0" applyNumberFormat="1" applyFont="1" applyBorder="1" applyAlignment="1" applyProtection="1">
      <alignment horizontal="center" vertical="center"/>
      <protection locked="0"/>
    </xf>
    <xf numFmtId="0" fontId="13" fillId="0" borderId="11" xfId="0" applyFont="1" applyBorder="1" applyAlignment="1">
      <alignment vertical="center"/>
    </xf>
    <xf numFmtId="0" fontId="17" fillId="0" borderId="10" xfId="0" applyFont="1" applyFill="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17" fillId="0" borderId="10" xfId="0" applyNumberFormat="1" applyFont="1" applyBorder="1" applyAlignment="1" applyProtection="1">
      <alignment vertical="center"/>
      <protection locked="0"/>
    </xf>
    <xf numFmtId="4" fontId="17" fillId="0" borderId="13" xfId="0" applyNumberFormat="1" applyFont="1" applyFill="1" applyBorder="1" applyAlignment="1" applyProtection="1">
      <alignment horizontal="center" vertical="center"/>
      <protection locked="0"/>
    </xf>
    <xf numFmtId="4" fontId="37" fillId="34" borderId="1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4" fontId="23" fillId="0" borderId="10" xfId="0" applyNumberFormat="1" applyFont="1" applyBorder="1" applyAlignment="1" applyProtection="1">
      <alignment vertical="center"/>
      <protection locked="0"/>
    </xf>
    <xf numFmtId="0" fontId="40" fillId="0" borderId="0" xfId="0" applyFont="1" applyAlignment="1">
      <alignment vertical="center"/>
    </xf>
    <xf numFmtId="0" fontId="17" fillId="0" borderId="12"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0" borderId="10" xfId="0"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vertical="center" wrapText="1"/>
      <protection locked="0"/>
    </xf>
    <xf numFmtId="2" fontId="17" fillId="0" borderId="10" xfId="0" applyNumberFormat="1" applyFont="1" applyBorder="1" applyAlignment="1" applyProtection="1">
      <alignment horizontal="center" vertical="center"/>
      <protection locked="0"/>
    </xf>
    <xf numFmtId="10" fontId="17" fillId="34" borderId="10" xfId="0" applyNumberFormat="1" applyFont="1" applyFill="1" applyBorder="1" applyAlignment="1">
      <alignment horizontal="center" vertical="center"/>
    </xf>
    <xf numFmtId="4" fontId="23" fillId="0" borderId="10" xfId="0" applyNumberFormat="1" applyFont="1" applyBorder="1" applyAlignment="1" applyProtection="1">
      <alignment horizontal="center" vertical="center"/>
      <protection locked="0"/>
    </xf>
    <xf numFmtId="0" fontId="28" fillId="0" borderId="10" xfId="0" applyFont="1" applyFill="1" applyBorder="1" applyAlignment="1">
      <alignment horizontal="center" vertical="center"/>
    </xf>
    <xf numFmtId="0" fontId="13" fillId="0" borderId="0" xfId="0" applyFont="1" applyBorder="1" applyAlignment="1">
      <alignment horizontal="center" vertical="center" wrapText="1"/>
    </xf>
    <xf numFmtId="0" fontId="43" fillId="0" borderId="0" xfId="0" applyFont="1" applyBorder="1" applyAlignment="1">
      <alignment horizontal="center"/>
    </xf>
    <xf numFmtId="0" fontId="44" fillId="0" borderId="0" xfId="0" applyFont="1" applyFill="1" applyBorder="1" applyAlignment="1">
      <alignment horizontal="center"/>
    </xf>
    <xf numFmtId="0" fontId="44" fillId="0" borderId="0" xfId="0" applyFont="1" applyFill="1" applyAlignment="1">
      <alignment horizontal="center"/>
    </xf>
    <xf numFmtId="0" fontId="44" fillId="0" borderId="0" xfId="0" applyFont="1" applyAlignment="1">
      <alignment horizontal="center"/>
    </xf>
    <xf numFmtId="0" fontId="44" fillId="0" borderId="0" xfId="0" applyFont="1" applyBorder="1" applyAlignment="1">
      <alignment horizontal="center"/>
    </xf>
    <xf numFmtId="0" fontId="29" fillId="0" borderId="0" xfId="0" applyFont="1" applyBorder="1" applyAlignment="1">
      <alignment horizontal="center"/>
    </xf>
    <xf numFmtId="0" fontId="13" fillId="0" borderId="19" xfId="0" applyFont="1" applyFill="1" applyBorder="1" applyAlignment="1">
      <alignment horizontal="center" vertical="center"/>
    </xf>
    <xf numFmtId="0" fontId="20" fillId="0" borderId="10" xfId="0" applyFont="1" applyFill="1" applyBorder="1" applyAlignment="1">
      <alignment horizontal="center" vertical="center" wrapText="1"/>
    </xf>
    <xf numFmtId="0" fontId="13" fillId="0" borderId="17" xfId="0" applyFont="1" applyFill="1" applyBorder="1" applyAlignment="1">
      <alignment horizontal="center" vertical="center"/>
    </xf>
    <xf numFmtId="4" fontId="17" fillId="34" borderId="17" xfId="0" applyNumberFormat="1" applyFont="1" applyFill="1" applyBorder="1" applyAlignment="1">
      <alignment horizontal="center" vertical="center"/>
    </xf>
    <xf numFmtId="0" fontId="23" fillId="0" borderId="10" xfId="0" applyFont="1" applyFill="1" applyBorder="1" applyAlignment="1" applyProtection="1">
      <alignment horizontal="center" vertical="center"/>
      <protection locked="0"/>
    </xf>
    <xf numFmtId="2" fontId="17" fillId="0" borderId="17" xfId="0" applyNumberFormat="1" applyFont="1" applyFill="1" applyBorder="1" applyAlignment="1" applyProtection="1">
      <alignment horizontal="center" vertical="center"/>
      <protection locked="0"/>
    </xf>
    <xf numFmtId="0" fontId="23" fillId="0" borderId="0" xfId="0" applyFont="1" applyFill="1" applyAlignment="1">
      <alignment horizontal="center" vertical="center"/>
    </xf>
    <xf numFmtId="0" fontId="44" fillId="0" borderId="0" xfId="0" applyFont="1" applyFill="1" applyAlignment="1">
      <alignment horizontal="center" vertical="center"/>
    </xf>
    <xf numFmtId="0" fontId="40" fillId="0" borderId="0" xfId="0" applyFont="1" applyBorder="1" applyAlignment="1">
      <alignment horizontal="center" vertical="center" wrapText="1"/>
    </xf>
    <xf numFmtId="0" fontId="53" fillId="0" borderId="0" xfId="0" applyFont="1" applyBorder="1" applyAlignment="1">
      <alignment horizontal="center" vertical="center"/>
    </xf>
    <xf numFmtId="0" fontId="40" fillId="0" borderId="0" xfId="0" applyFont="1" applyAlignment="1">
      <alignment horizontal="center" vertical="center"/>
    </xf>
    <xf numFmtId="0" fontId="40" fillId="34"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4" fontId="17" fillId="0" borderId="14" xfId="0" applyNumberFormat="1" applyFont="1" applyFill="1" applyBorder="1" applyAlignment="1" applyProtection="1">
      <alignment horizontal="center" vertical="center"/>
      <protection locked="0"/>
    </xf>
    <xf numFmtId="10" fontId="17" fillId="0" borderId="10"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17" fillId="0" borderId="0" xfId="0" applyFont="1" applyFill="1" applyAlignment="1">
      <alignment horizontal="center" vertical="center"/>
    </xf>
    <xf numFmtId="0" fontId="44" fillId="0" borderId="0" xfId="0" applyFont="1" applyAlignment="1">
      <alignment horizontal="center" wrapText="1"/>
    </xf>
    <xf numFmtId="0" fontId="17" fillId="0" borderId="0" xfId="0" applyFont="1" applyBorder="1" applyAlignment="1">
      <alignment horizontal="center" vertical="center"/>
    </xf>
    <xf numFmtId="4" fontId="17" fillId="0" borderId="17" xfId="0" applyNumberFormat="1" applyFont="1" applyFill="1" applyBorder="1" applyAlignment="1" applyProtection="1">
      <alignment horizontal="center" vertical="center"/>
      <protection locked="0"/>
    </xf>
    <xf numFmtId="0" fontId="54" fillId="0" borderId="0" xfId="0" applyFont="1" applyFill="1" applyBorder="1" applyAlignment="1">
      <alignment horizontal="center" vertical="center" wrapText="1"/>
    </xf>
    <xf numFmtId="0" fontId="44" fillId="0" borderId="0" xfId="0" applyFont="1" applyFill="1" applyAlignment="1">
      <alignment/>
    </xf>
    <xf numFmtId="0" fontId="44" fillId="0" borderId="0" xfId="0" applyFont="1" applyFill="1" applyBorder="1" applyAlignment="1">
      <alignment/>
    </xf>
    <xf numFmtId="0" fontId="44" fillId="0" borderId="0" xfId="0" applyFont="1" applyFill="1" applyAlignment="1">
      <alignment/>
    </xf>
    <xf numFmtId="0" fontId="44" fillId="0" borderId="0" xfId="0" applyFont="1" applyAlignment="1">
      <alignment horizontal="left" wrapText="1"/>
    </xf>
    <xf numFmtId="0" fontId="44" fillId="0" borderId="0" xfId="0" applyFont="1" applyAlignment="1">
      <alignment/>
    </xf>
    <xf numFmtId="0" fontId="40" fillId="0" borderId="0" xfId="0" applyFont="1" applyAlignment="1">
      <alignment vertical="center" wrapText="1"/>
    </xf>
    <xf numFmtId="4" fontId="55" fillId="34" borderId="10" xfId="0" applyNumberFormat="1" applyFont="1" applyFill="1" applyBorder="1" applyAlignment="1">
      <alignment horizontal="center" vertical="center"/>
    </xf>
    <xf numFmtId="0" fontId="23" fillId="0" borderId="0" xfId="0" applyFont="1" applyFill="1" applyAlignment="1">
      <alignment vertical="center"/>
    </xf>
    <xf numFmtId="0" fontId="28" fillId="0" borderId="0" xfId="0" applyFont="1" applyAlignment="1">
      <alignment/>
    </xf>
    <xf numFmtId="0" fontId="57" fillId="0" borderId="0" xfId="0" applyFont="1" applyAlignment="1">
      <alignment/>
    </xf>
    <xf numFmtId="0" fontId="57" fillId="0" borderId="10" xfId="0" applyFont="1" applyBorder="1" applyAlignment="1">
      <alignment/>
    </xf>
    <xf numFmtId="0" fontId="56" fillId="0" borderId="10" xfId="0" applyFont="1" applyBorder="1" applyAlignment="1">
      <alignment/>
    </xf>
    <xf numFmtId="0" fontId="45" fillId="0" borderId="10" xfId="0" applyFont="1" applyFill="1" applyBorder="1" applyAlignment="1">
      <alignment horizontal="center" vertical="center"/>
    </xf>
    <xf numFmtId="0" fontId="44" fillId="0" borderId="0" xfId="0" applyFont="1" applyBorder="1" applyAlignment="1">
      <alignment horizontal="center" wrapText="1"/>
    </xf>
    <xf numFmtId="0" fontId="29" fillId="0" borderId="10" xfId="0" applyFont="1" applyFill="1" applyBorder="1" applyAlignment="1" applyProtection="1">
      <alignment horizontal="center" vertical="center" wrapText="1"/>
      <protection locked="0"/>
    </xf>
    <xf numFmtId="11" fontId="57" fillId="0" borderId="10"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29" fillId="0" borderId="0" xfId="0" applyFont="1" applyFill="1" applyBorder="1" applyAlignment="1">
      <alignment vertical="center" wrapText="1"/>
    </xf>
    <xf numFmtId="11" fontId="57" fillId="0" borderId="10" xfId="0" applyNumberFormat="1" applyFont="1" applyFill="1" applyBorder="1" applyAlignment="1" applyProtection="1">
      <alignment horizontal="center" vertical="center"/>
      <protection locked="0"/>
    </xf>
    <xf numFmtId="0" fontId="29" fillId="0" borderId="0" xfId="0" applyFont="1" applyFill="1" applyBorder="1" applyAlignment="1">
      <alignment vertical="center"/>
    </xf>
    <xf numFmtId="0" fontId="29" fillId="0" borderId="0" xfId="0" applyFont="1" applyFill="1" applyBorder="1" applyAlignment="1">
      <alignment/>
    </xf>
    <xf numFmtId="0" fontId="29" fillId="0" borderId="0" xfId="0" applyFont="1" applyFill="1" applyBorder="1" applyAlignment="1">
      <alignment horizontal="center"/>
    </xf>
    <xf numFmtId="0" fontId="29" fillId="0" borderId="0" xfId="0" applyFont="1" applyAlignment="1">
      <alignment/>
    </xf>
    <xf numFmtId="0" fontId="29" fillId="0" borderId="0" xfId="0" applyFont="1" applyFill="1" applyBorder="1" applyAlignment="1">
      <alignment wrapText="1"/>
    </xf>
    <xf numFmtId="0" fontId="5" fillId="0" borderId="0" xfId="0" applyFont="1" applyFill="1" applyBorder="1" applyAlignment="1">
      <alignment horizontal="center" wrapText="1"/>
    </xf>
    <xf numFmtId="0" fontId="29" fillId="0" borderId="0" xfId="0" applyFont="1" applyFill="1" applyAlignment="1">
      <alignment/>
    </xf>
    <xf numFmtId="11" fontId="57" fillId="0" borderId="10" xfId="0" applyNumberFormat="1" applyFont="1" applyBorder="1" applyAlignment="1" applyProtection="1">
      <alignment horizontal="center" vertical="center"/>
      <protection locked="0"/>
    </xf>
    <xf numFmtId="0" fontId="29" fillId="0" borderId="0" xfId="0" applyFont="1" applyFill="1" applyBorder="1" applyAlignment="1">
      <alignment horizontal="center" wrapText="1"/>
    </xf>
    <xf numFmtId="0" fontId="27" fillId="34" borderId="13" xfId="0" applyFont="1" applyFill="1" applyBorder="1" applyAlignment="1">
      <alignment horizontal="center" vertical="center"/>
    </xf>
    <xf numFmtId="0" fontId="59" fillId="0" borderId="0" xfId="0" applyFont="1" applyBorder="1" applyAlignment="1">
      <alignment horizontal="center" wrapText="1"/>
    </xf>
    <xf numFmtId="0" fontId="53" fillId="0" borderId="0" xfId="0" applyFont="1" applyBorder="1" applyAlignment="1">
      <alignment horizontal="center" wrapText="1"/>
    </xf>
    <xf numFmtId="0" fontId="0" fillId="0" borderId="0" xfId="0" applyBorder="1" applyAlignment="1">
      <alignment horizontal="center" vertical="center"/>
    </xf>
    <xf numFmtId="0" fontId="27" fillId="0" borderId="0" xfId="0" applyFont="1" applyFill="1" applyBorder="1" applyAlignment="1">
      <alignment horizontal="center" vertical="center"/>
    </xf>
    <xf numFmtId="4" fontId="17" fillId="34" borderId="17" xfId="0" applyNumberFormat="1" applyFont="1" applyFill="1" applyBorder="1" applyAlignment="1">
      <alignment horizontal="center" vertical="center" wrapText="1"/>
    </xf>
    <xf numFmtId="0" fontId="44" fillId="0" borderId="17" xfId="0" applyFont="1" applyBorder="1" applyAlignment="1">
      <alignment vertical="center"/>
    </xf>
    <xf numFmtId="0" fontId="23" fillId="0" borderId="0" xfId="0" applyFont="1" applyBorder="1" applyAlignment="1">
      <alignment/>
    </xf>
    <xf numFmtId="0" fontId="44" fillId="0" borderId="10" xfId="0" applyFont="1" applyFill="1" applyBorder="1" applyAlignment="1" applyProtection="1">
      <alignment horizontal="center" vertical="center"/>
      <protection locked="0"/>
    </xf>
    <xf numFmtId="0" fontId="16" fillId="0" borderId="0" xfId="0" applyFont="1" applyBorder="1" applyAlignment="1" applyProtection="1">
      <alignment/>
      <protection locked="0"/>
    </xf>
    <xf numFmtId="0" fontId="16" fillId="0" borderId="0" xfId="0" applyFont="1" applyAlignment="1" applyProtection="1">
      <alignment/>
      <protection locked="0"/>
    </xf>
    <xf numFmtId="0" fontId="14" fillId="0" borderId="0" xfId="0" applyFont="1" applyBorder="1" applyAlignment="1" applyProtection="1">
      <alignment/>
      <protection locked="0"/>
    </xf>
    <xf numFmtId="0" fontId="16" fillId="0" borderId="0" xfId="0" applyFont="1" applyFill="1" applyBorder="1" applyAlignment="1" applyProtection="1">
      <alignment/>
      <protection locked="0"/>
    </xf>
    <xf numFmtId="0" fontId="0" fillId="0" borderId="0" xfId="0" applyBorder="1" applyAlignment="1" applyProtection="1">
      <alignment/>
      <protection locked="0"/>
    </xf>
    <xf numFmtId="0" fontId="16" fillId="0" borderId="0" xfId="0" applyFont="1" applyBorder="1" applyAlignment="1" applyProtection="1">
      <alignment/>
      <protection locked="0"/>
    </xf>
    <xf numFmtId="0" fontId="17" fillId="0" borderId="0" xfId="0" applyFont="1" applyBorder="1" applyAlignment="1">
      <alignment horizontal="center" vertical="center" wrapText="1"/>
    </xf>
    <xf numFmtId="0" fontId="0" fillId="0" borderId="0" xfId="0" applyAlignment="1">
      <alignment/>
    </xf>
    <xf numFmtId="0" fontId="39" fillId="0" borderId="0" xfId="0" applyFont="1" applyBorder="1" applyAlignment="1" applyProtection="1">
      <alignment horizontal="center" vertical="center" wrapText="1"/>
      <protection locked="0"/>
    </xf>
    <xf numFmtId="0" fontId="0" fillId="0" borderId="0" xfId="0" applyAlignment="1" applyProtection="1">
      <alignment/>
      <protection locked="0"/>
    </xf>
    <xf numFmtId="0" fontId="27" fillId="34"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6" fillId="34" borderId="10" xfId="0" applyFont="1" applyFill="1" applyBorder="1" applyAlignment="1">
      <alignment horizontal="center" vertical="center" wrapText="1"/>
    </xf>
    <xf numFmtId="0" fontId="0" fillId="0" borderId="10" xfId="0" applyBorder="1" applyAlignment="1">
      <alignment/>
    </xf>
    <xf numFmtId="0" fontId="53" fillId="0" borderId="20" xfId="0" applyFont="1" applyBorder="1" applyAlignment="1">
      <alignment horizontal="center" wrapText="1"/>
    </xf>
    <xf numFmtId="0" fontId="16" fillId="0" borderId="0" xfId="0" applyFont="1" applyBorder="1" applyAlignment="1">
      <alignment horizontal="center"/>
    </xf>
    <xf numFmtId="0" fontId="0" fillId="0" borderId="0" xfId="0" applyBorder="1" applyAlignment="1">
      <alignment horizontal="center"/>
    </xf>
    <xf numFmtId="0" fontId="14" fillId="0" borderId="0" xfId="0" applyFont="1" applyBorder="1" applyAlignment="1">
      <alignment/>
    </xf>
    <xf numFmtId="0" fontId="0" fillId="0" borderId="0" xfId="0" applyBorder="1" applyAlignment="1">
      <alignment/>
    </xf>
    <xf numFmtId="0" fontId="42" fillId="0" borderId="13"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4" fillId="0" borderId="18" xfId="0" applyFont="1" applyFill="1" applyBorder="1" applyAlignment="1">
      <alignment vertical="center" wrapText="1"/>
    </xf>
    <xf numFmtId="0" fontId="44" fillId="0" borderId="17" xfId="0" applyFont="1" applyFill="1" applyBorder="1" applyAlignment="1">
      <alignment vertical="center" wrapText="1"/>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locked="0"/>
    </xf>
    <xf numFmtId="0" fontId="45" fillId="0" borderId="18"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4" fillId="0" borderId="10" xfId="0" applyFont="1" applyFill="1" applyBorder="1" applyAlignment="1" applyProtection="1">
      <alignment horizontal="center" vertical="center"/>
      <protection locked="0"/>
    </xf>
    <xf numFmtId="0" fontId="43" fillId="0" borderId="10" xfId="0" applyFont="1" applyBorder="1" applyAlignment="1" applyProtection="1">
      <alignment vertical="center"/>
      <protection locked="0"/>
    </xf>
    <xf numFmtId="0" fontId="45" fillId="0" borderId="10" xfId="0" applyFont="1" applyFill="1" applyBorder="1" applyAlignment="1">
      <alignment horizontal="center" vertical="center"/>
    </xf>
    <xf numFmtId="0" fontId="43" fillId="0" borderId="10" xfId="0" applyFont="1" applyBorder="1" applyAlignment="1">
      <alignment vertical="center"/>
    </xf>
    <xf numFmtId="0" fontId="40" fillId="0" borderId="1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29" fillId="0" borderId="17" xfId="0" applyFont="1" applyBorder="1" applyAlignment="1">
      <alignment horizontal="center" vertical="center" wrapText="1"/>
    </xf>
    <xf numFmtId="0" fontId="45"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pplyProtection="1">
      <alignment horizontal="center" vertical="center" wrapText="1"/>
      <protection locked="0"/>
    </xf>
    <xf numFmtId="0" fontId="17" fillId="34" borderId="11" xfId="0" applyFont="1" applyFill="1" applyBorder="1" applyAlignment="1">
      <alignment horizontal="center" vertical="center" wrapText="1"/>
    </xf>
    <xf numFmtId="0" fontId="29" fillId="34" borderId="14" xfId="0" applyFont="1" applyFill="1" applyBorder="1" applyAlignment="1">
      <alignment horizontal="center" vertical="center" wrapText="1"/>
    </xf>
    <xf numFmtId="0" fontId="29" fillId="0" borderId="14" xfId="0" applyFont="1" applyBorder="1" applyAlignment="1">
      <alignment horizontal="center" vertical="center" wrapText="1"/>
    </xf>
    <xf numFmtId="0" fontId="17"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42" fillId="0" borderId="17"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pplyProtection="1">
      <alignment horizontal="center" vertical="center"/>
      <protection locked="0"/>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42" fillId="0" borderId="10" xfId="0" applyFont="1" applyFill="1" applyBorder="1" applyAlignment="1">
      <alignment horizontal="center" vertical="center"/>
    </xf>
    <xf numFmtId="0" fontId="0" fillId="0" borderId="10" xfId="0" applyBorder="1" applyAlignment="1">
      <alignment vertical="center"/>
    </xf>
    <xf numFmtId="0" fontId="17" fillId="34" borderId="10" xfId="0" applyFont="1" applyFill="1" applyBorder="1" applyAlignment="1">
      <alignment horizontal="center" vertical="center" wrapText="1"/>
    </xf>
    <xf numFmtId="0" fontId="5" fillId="34" borderId="10" xfId="0" applyFont="1" applyFill="1" applyBorder="1" applyAlignment="1">
      <alignment vertical="center"/>
    </xf>
    <xf numFmtId="0" fontId="40" fillId="0" borderId="10" xfId="0" applyFont="1" applyBorder="1" applyAlignment="1">
      <alignment vertical="center" wrapText="1"/>
    </xf>
    <xf numFmtId="0" fontId="29" fillId="0" borderId="10" xfId="0" applyFont="1" applyBorder="1" applyAlignment="1">
      <alignment vertical="center"/>
    </xf>
    <xf numFmtId="0" fontId="44" fillId="0" borderId="10" xfId="0" applyFont="1" applyFill="1" applyBorder="1" applyAlignment="1">
      <alignment vertical="center"/>
    </xf>
    <xf numFmtId="0" fontId="0" fillId="0" borderId="10" xfId="0" applyBorder="1" applyAlignment="1" applyProtection="1">
      <alignment vertical="center"/>
      <protection locked="0"/>
    </xf>
    <xf numFmtId="0" fontId="40" fillId="0" borderId="10" xfId="0" applyFont="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Border="1" applyAlignment="1" applyProtection="1">
      <alignment horizontal="center" vertical="center"/>
      <protection locked="0"/>
    </xf>
    <xf numFmtId="0" fontId="43" fillId="0" borderId="10" xfId="0" applyFont="1" applyFill="1" applyBorder="1" applyAlignment="1">
      <alignment horizontal="center" vertical="center"/>
    </xf>
    <xf numFmtId="0" fontId="17" fillId="34" borderId="14"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0" xfId="0" applyFont="1" applyBorder="1" applyAlignment="1">
      <alignment horizontal="center" vertical="center"/>
    </xf>
    <xf numFmtId="0" fontId="5" fillId="0" borderId="10" xfId="0" applyFont="1" applyBorder="1" applyAlignment="1">
      <alignment vertical="center"/>
    </xf>
    <xf numFmtId="0" fontId="45" fillId="0" borderId="10" xfId="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pplyProtection="1">
      <alignment horizontal="center"/>
      <protection locked="0"/>
    </xf>
    <xf numFmtId="0" fontId="42" fillId="0" borderId="13" xfId="0" applyFont="1" applyFill="1" applyBorder="1" applyAlignment="1">
      <alignment horizontal="center" vertical="center"/>
    </xf>
    <xf numFmtId="0" fontId="43" fillId="0" borderId="18" xfId="0" applyFont="1" applyBorder="1" applyAlignment="1">
      <alignment horizontal="center"/>
    </xf>
    <xf numFmtId="0" fontId="43" fillId="0" borderId="17" xfId="0" applyFont="1" applyBorder="1" applyAlignment="1">
      <alignment horizontal="center"/>
    </xf>
    <xf numFmtId="0" fontId="5" fillId="34" borderId="10" xfId="0" applyFont="1" applyFill="1" applyBorder="1" applyAlignment="1">
      <alignment horizontal="center" vertical="center" wrapText="1"/>
    </xf>
    <xf numFmtId="0" fontId="17" fillId="0" borderId="13" xfId="0" applyFont="1" applyBorder="1" applyAlignment="1">
      <alignment horizontal="center" vertical="center" wrapText="1"/>
    </xf>
    <xf numFmtId="0" fontId="5" fillId="0" borderId="18" xfId="0" applyFont="1" applyBorder="1" applyAlignment="1">
      <alignment horizontal="center" vertical="center"/>
    </xf>
    <xf numFmtId="0" fontId="18" fillId="0" borderId="10" xfId="0" applyFont="1" applyBorder="1" applyAlignment="1">
      <alignment horizontal="center" vertical="center" wrapText="1"/>
    </xf>
    <xf numFmtId="0" fontId="29" fillId="0" borderId="10" xfId="0" applyFont="1" applyBorder="1" applyAlignment="1">
      <alignment horizontal="center"/>
    </xf>
    <xf numFmtId="0" fontId="5" fillId="0" borderId="14" xfId="0" applyFont="1" applyBorder="1" applyAlignment="1">
      <alignment horizontal="center" vertical="center" wrapText="1"/>
    </xf>
    <xf numFmtId="0" fontId="23" fillId="0" borderId="10" xfId="0" applyFont="1" applyBorder="1" applyAlignment="1">
      <alignment horizontal="center" vertical="center"/>
    </xf>
    <xf numFmtId="0" fontId="44" fillId="0" borderId="10" xfId="0" applyFont="1" applyBorder="1" applyAlignment="1">
      <alignment horizontal="center" vertical="center"/>
    </xf>
    <xf numFmtId="0" fontId="0" fillId="0" borderId="10" xfId="0" applyBorder="1" applyAlignment="1">
      <alignment horizontal="center" vertical="center"/>
    </xf>
    <xf numFmtId="0" fontId="5" fillId="34" borderId="14" xfId="0" applyFont="1" applyFill="1" applyBorder="1" applyAlignment="1">
      <alignment horizontal="center" vertical="center" wrapText="1"/>
    </xf>
    <xf numFmtId="0" fontId="44" fillId="0" borderId="13"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14" fillId="35" borderId="13" xfId="0" applyFont="1" applyFill="1" applyBorder="1" applyAlignment="1">
      <alignment horizontal="center" vertical="center" wrapText="1"/>
    </xf>
    <xf numFmtId="0" fontId="14" fillId="35" borderId="17" xfId="0"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Φύλλο1"/>
  <dimension ref="A1:N25"/>
  <sheetViews>
    <sheetView zoomScalePageLayoutView="0" workbookViewId="0" topLeftCell="A19">
      <selection activeCell="B9" sqref="B9"/>
    </sheetView>
  </sheetViews>
  <sheetFormatPr defaultColWidth="9.00390625" defaultRowHeight="12.75"/>
  <cols>
    <col min="1" max="1" width="26.00390625" style="68" customWidth="1"/>
    <col min="2" max="2" width="17.125" style="68" customWidth="1"/>
    <col min="3" max="3" width="4.25390625" style="68" customWidth="1"/>
    <col min="4" max="4" width="22.50390625" style="68" customWidth="1"/>
    <col min="5" max="5" width="7.50390625" style="68" customWidth="1"/>
    <col min="6" max="6" width="7.375" style="68" customWidth="1"/>
    <col min="7" max="7" width="8.00390625" style="68" customWidth="1"/>
    <col min="8" max="8" width="6.625" style="68" customWidth="1"/>
    <col min="9" max="9" width="6.00390625" style="68" customWidth="1"/>
    <col min="10" max="10" width="22.25390625" style="68" customWidth="1"/>
    <col min="11" max="11" width="5.25390625" style="68" customWidth="1"/>
    <col min="12" max="12" width="10.00390625" style="68" customWidth="1"/>
    <col min="13" max="13" width="8.875" style="68" customWidth="1"/>
    <col min="14" max="14" width="26.00390625" style="68" customWidth="1"/>
    <col min="15" max="16384" width="8.875" style="68" customWidth="1"/>
  </cols>
  <sheetData>
    <row r="1" spans="1:4" ht="13.5">
      <c r="A1" s="341"/>
      <c r="B1" s="341"/>
      <c r="C1" s="342"/>
      <c r="D1" s="342"/>
    </row>
    <row r="2" spans="1:4" ht="13.5">
      <c r="A2" s="343"/>
      <c r="B2" s="343"/>
      <c r="C2" s="343"/>
      <c r="D2" s="342"/>
    </row>
    <row r="3" spans="1:6" ht="12" customHeight="1">
      <c r="A3" s="344"/>
      <c r="B3" s="344"/>
      <c r="C3" s="345"/>
      <c r="D3" s="344"/>
      <c r="E3" s="70"/>
      <c r="F3" s="70"/>
    </row>
    <row r="4" spans="1:6" ht="12" customHeight="1">
      <c r="A4" s="344"/>
      <c r="B4" s="344"/>
      <c r="C4" s="345"/>
      <c r="D4" s="344"/>
      <c r="E4" s="70"/>
      <c r="F4" s="70"/>
    </row>
    <row r="5" spans="1:6" ht="13.5">
      <c r="A5" s="342"/>
      <c r="B5" s="342"/>
      <c r="C5" s="342"/>
      <c r="D5" s="346"/>
      <c r="E5" s="69"/>
      <c r="F5" s="69"/>
    </row>
    <row r="6" spans="4:6" ht="13.5">
      <c r="D6" s="69"/>
      <c r="E6" s="69"/>
      <c r="F6" s="69"/>
    </row>
    <row r="7" spans="4:6" ht="21.75" customHeight="1">
      <c r="D7" s="332" t="s">
        <v>4005</v>
      </c>
      <c r="E7" s="351">
        <v>2013</v>
      </c>
      <c r="F7" s="352"/>
    </row>
    <row r="8" spans="4:6" ht="9.75" customHeight="1">
      <c r="D8" s="336"/>
      <c r="E8" s="336"/>
      <c r="F8" s="335"/>
    </row>
    <row r="9" spans="4:6" ht="9.75" customHeight="1">
      <c r="D9" s="336"/>
      <c r="E9" s="336"/>
      <c r="F9" s="335"/>
    </row>
    <row r="10" spans="4:6" ht="9.75" customHeight="1">
      <c r="D10" s="336"/>
      <c r="E10" s="336"/>
      <c r="F10" s="335"/>
    </row>
    <row r="11" spans="4:6" ht="9.75" customHeight="1">
      <c r="D11" s="336"/>
      <c r="E11" s="336"/>
      <c r="F11" s="335"/>
    </row>
    <row r="12" spans="4:6" ht="9.75" customHeight="1">
      <c r="D12" s="336"/>
      <c r="E12" s="336"/>
      <c r="F12" s="335"/>
    </row>
    <row r="13" spans="1:6" ht="13.5">
      <c r="A13" s="69"/>
      <c r="B13" s="69"/>
      <c r="C13" s="69"/>
      <c r="D13" s="69"/>
      <c r="E13" s="69"/>
      <c r="F13" s="69"/>
    </row>
    <row r="14" spans="2:9" ht="43.5" customHeight="1">
      <c r="B14" s="353" t="s">
        <v>79</v>
      </c>
      <c r="C14" s="354"/>
      <c r="D14" s="354"/>
      <c r="E14" s="354"/>
      <c r="F14" s="354"/>
      <c r="G14" s="354"/>
      <c r="H14" s="354"/>
      <c r="I14" s="354"/>
    </row>
    <row r="15" spans="2:9" ht="26.25" customHeight="1">
      <c r="B15" s="355" t="s">
        <v>78</v>
      </c>
      <c r="C15" s="355"/>
      <c r="D15" s="355"/>
      <c r="E15" s="355"/>
      <c r="F15" s="355"/>
      <c r="G15" s="355"/>
      <c r="H15" s="355"/>
      <c r="I15" s="355"/>
    </row>
    <row r="16" spans="2:9" ht="26.25" customHeight="1">
      <c r="B16" s="334"/>
      <c r="C16" s="334"/>
      <c r="D16" s="334"/>
      <c r="E16" s="334"/>
      <c r="F16" s="334"/>
      <c r="G16" s="334"/>
      <c r="H16" s="334"/>
      <c r="I16" s="334"/>
    </row>
    <row r="17" spans="2:9" ht="26.25" customHeight="1">
      <c r="B17" s="333"/>
      <c r="C17" s="333"/>
      <c r="D17" s="333"/>
      <c r="E17" s="333"/>
      <c r="F17" s="333"/>
      <c r="G17" s="333"/>
      <c r="H17" s="333"/>
      <c r="I17" s="333"/>
    </row>
    <row r="18" spans="1:6" ht="13.5">
      <c r="A18" s="70"/>
      <c r="B18" s="70"/>
      <c r="C18" s="98"/>
      <c r="D18" s="358"/>
      <c r="E18" s="359"/>
      <c r="F18" s="359"/>
    </row>
    <row r="19" spans="1:6" ht="13.5">
      <c r="A19" s="70"/>
      <c r="B19" s="70"/>
      <c r="C19" s="98"/>
      <c r="D19" s="356"/>
      <c r="E19" s="357"/>
      <c r="F19" s="357"/>
    </row>
    <row r="20" spans="3:8" ht="13.5">
      <c r="C20" s="196"/>
      <c r="D20" s="196"/>
      <c r="E20" s="196"/>
      <c r="F20" s="196"/>
      <c r="G20" s="196"/>
      <c r="H20" s="196"/>
    </row>
    <row r="21" spans="2:14" s="72" customFormat="1" ht="15.75" customHeight="1">
      <c r="B21" s="71"/>
      <c r="C21" s="339"/>
      <c r="D21" s="185"/>
      <c r="E21" s="185"/>
      <c r="F21" s="185"/>
      <c r="G21" s="71"/>
      <c r="H21" s="71"/>
      <c r="I21" s="71"/>
      <c r="J21" s="71"/>
      <c r="K21" s="185"/>
      <c r="L21" s="185"/>
      <c r="M21" s="185"/>
      <c r="N21" s="185"/>
    </row>
    <row r="22" spans="3:14" s="188" customFormat="1" ht="15.75" customHeight="1">
      <c r="C22" s="189"/>
      <c r="K22" s="190"/>
      <c r="L22" s="190"/>
      <c r="M22" s="190"/>
      <c r="N22" s="190"/>
    </row>
    <row r="23" spans="2:14" s="188" customFormat="1" ht="27" customHeight="1">
      <c r="B23" s="347" t="s">
        <v>459</v>
      </c>
      <c r="C23" s="348"/>
      <c r="D23" s="348"/>
      <c r="E23" s="348"/>
      <c r="F23" s="348"/>
      <c r="G23" s="348"/>
      <c r="H23" s="348"/>
      <c r="I23" s="348"/>
      <c r="J23" s="193"/>
      <c r="K23" s="191"/>
      <c r="L23" s="191"/>
      <c r="M23" s="191"/>
      <c r="N23" s="190"/>
    </row>
    <row r="24" spans="2:14" s="194" customFormat="1" ht="28.5" customHeight="1">
      <c r="B24" s="349" t="s">
        <v>4982</v>
      </c>
      <c r="C24" s="350"/>
      <c r="D24" s="350"/>
      <c r="E24" s="350"/>
      <c r="F24" s="350"/>
      <c r="G24" s="350"/>
      <c r="H24" s="350"/>
      <c r="I24" s="350"/>
      <c r="J24" s="195"/>
      <c r="K24" s="192"/>
      <c r="L24" s="192"/>
      <c r="M24" s="192"/>
      <c r="N24" s="186"/>
    </row>
    <row r="25" spans="2:14" s="72" customFormat="1" ht="30" customHeight="1">
      <c r="B25" s="185"/>
      <c r="C25" s="187"/>
      <c r="D25" s="187"/>
      <c r="E25" s="187"/>
      <c r="F25" s="187"/>
      <c r="G25" s="187"/>
      <c r="H25" s="187"/>
      <c r="I25" s="187"/>
      <c r="J25" s="187"/>
      <c r="K25" s="187"/>
      <c r="L25" s="187"/>
      <c r="M25" s="187"/>
      <c r="N25" s="185"/>
    </row>
    <row r="26" s="72" customFormat="1" ht="12.75"/>
  </sheetData>
  <sheetProtection password="D797" sheet="1" objects="1" scenarios="1"/>
  <mergeCells count="7">
    <mergeCell ref="B23:I23"/>
    <mergeCell ref="B24:I24"/>
    <mergeCell ref="E7:F7"/>
    <mergeCell ref="B14:I14"/>
    <mergeCell ref="B15:I15"/>
    <mergeCell ref="D19:F19"/>
    <mergeCell ref="D18:F1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Φύλλο10"/>
  <dimension ref="A1:N11"/>
  <sheetViews>
    <sheetView zoomScalePageLayoutView="0" workbookViewId="0" topLeftCell="A1">
      <selection activeCell="A7" sqref="A7"/>
    </sheetView>
  </sheetViews>
  <sheetFormatPr defaultColWidth="9.00390625" defaultRowHeight="12.75"/>
  <cols>
    <col min="1" max="1" width="17.375" style="38" customWidth="1"/>
    <col min="2" max="2" width="15.25390625" style="38" customWidth="1"/>
    <col min="3" max="3" width="34.625" style="38" customWidth="1"/>
    <col min="4" max="4" width="17.375" style="38" customWidth="1"/>
    <col min="5" max="5" width="23.50390625" style="38" customWidth="1"/>
    <col min="6" max="6" width="33.00390625" style="38" customWidth="1"/>
    <col min="7" max="7" width="21.625" style="38" customWidth="1"/>
    <col min="8" max="8" width="39.25390625" style="38" customWidth="1"/>
    <col min="9" max="9" width="17.125" style="38" customWidth="1"/>
    <col min="10" max="10" width="16.25390625" style="38" customWidth="1"/>
    <col min="11" max="13" width="10.00390625" style="38" customWidth="1"/>
    <col min="14" max="16384" width="8.875" style="38" customWidth="1"/>
  </cols>
  <sheetData>
    <row r="1" spans="1:14" s="289" customFormat="1" ht="24" customHeight="1">
      <c r="A1" s="398" t="s">
        <v>80</v>
      </c>
      <c r="B1" s="398"/>
      <c r="C1" s="407"/>
      <c r="D1" s="407"/>
      <c r="E1" s="407"/>
      <c r="F1" s="407"/>
      <c r="G1" s="407"/>
      <c r="H1" s="407"/>
      <c r="I1" s="407"/>
      <c r="J1" s="390"/>
      <c r="K1" s="244"/>
      <c r="L1" s="244"/>
      <c r="M1" s="244"/>
      <c r="N1" s="243"/>
    </row>
    <row r="2" spans="1:14" s="245" customFormat="1" ht="25.5" customHeight="1">
      <c r="A2" s="408" t="s">
        <v>4458</v>
      </c>
      <c r="B2" s="408"/>
      <c r="C2" s="408"/>
      <c r="D2" s="408"/>
      <c r="E2" s="408"/>
      <c r="F2" s="408"/>
      <c r="G2" s="408"/>
      <c r="H2" s="408"/>
      <c r="I2" s="408"/>
      <c r="J2" s="391"/>
      <c r="K2" s="243"/>
      <c r="L2" s="243"/>
      <c r="M2" s="243"/>
      <c r="N2" s="243"/>
    </row>
    <row r="3" spans="1:12" s="245" customFormat="1" ht="26.25" customHeight="1">
      <c r="A3" s="416" t="s">
        <v>4555</v>
      </c>
      <c r="B3" s="416"/>
      <c r="C3" s="416"/>
      <c r="D3" s="416"/>
      <c r="E3" s="416"/>
      <c r="F3" s="429"/>
      <c r="G3" s="429"/>
      <c r="H3" s="429"/>
      <c r="I3" s="429"/>
      <c r="J3" s="430"/>
      <c r="K3" s="211"/>
      <c r="L3" s="211"/>
    </row>
    <row r="4" spans="1:13" s="292" customFormat="1" ht="22.5" customHeight="1">
      <c r="A4" s="406" t="s">
        <v>784</v>
      </c>
      <c r="B4" s="428"/>
      <c r="C4" s="428"/>
      <c r="D4" s="428"/>
      <c r="E4" s="428"/>
      <c r="F4" s="428"/>
      <c r="G4" s="428"/>
      <c r="H4" s="428"/>
      <c r="I4" s="428"/>
      <c r="J4" s="385"/>
      <c r="K4" s="290"/>
      <c r="L4" s="290"/>
      <c r="M4" s="291"/>
    </row>
    <row r="5" spans="1:13" s="292" customFormat="1" ht="22.5" customHeight="1">
      <c r="A5" s="412" t="s">
        <v>791</v>
      </c>
      <c r="B5" s="412" t="s">
        <v>2210</v>
      </c>
      <c r="C5" s="414" t="s">
        <v>2580</v>
      </c>
      <c r="D5" s="414"/>
      <c r="E5" s="414"/>
      <c r="F5" s="414"/>
      <c r="G5" s="414"/>
      <c r="H5" s="414"/>
      <c r="I5" s="414"/>
      <c r="J5" s="385"/>
      <c r="K5" s="290"/>
      <c r="L5" s="290"/>
      <c r="M5" s="291"/>
    </row>
    <row r="6" spans="1:13" s="205" customFormat="1" ht="54.75" customHeight="1">
      <c r="A6" s="427"/>
      <c r="B6" s="384"/>
      <c r="C6" s="204" t="s">
        <v>2211</v>
      </c>
      <c r="D6" s="204" t="s">
        <v>2212</v>
      </c>
      <c r="E6" s="204" t="s">
        <v>2213</v>
      </c>
      <c r="F6" s="125" t="s">
        <v>2214</v>
      </c>
      <c r="G6" s="125" t="s">
        <v>2215</v>
      </c>
      <c r="H6" s="125" t="s">
        <v>2216</v>
      </c>
      <c r="I6" s="204" t="s">
        <v>2217</v>
      </c>
      <c r="J6" s="213" t="s">
        <v>4196</v>
      </c>
      <c r="K6" s="207"/>
      <c r="L6" s="207"/>
      <c r="M6" s="207"/>
    </row>
    <row r="7" spans="1:13" s="295" customFormat="1" ht="189.75" customHeight="1">
      <c r="A7" s="247" t="s">
        <v>790</v>
      </c>
      <c r="B7" s="247" t="s">
        <v>69</v>
      </c>
      <c r="C7" s="247" t="s">
        <v>792</v>
      </c>
      <c r="D7" s="247" t="s">
        <v>793</v>
      </c>
      <c r="E7" s="247" t="s">
        <v>794</v>
      </c>
      <c r="F7" s="247" t="s">
        <v>795</v>
      </c>
      <c r="G7" s="247" t="s">
        <v>796</v>
      </c>
      <c r="H7" s="247" t="s">
        <v>797</v>
      </c>
      <c r="I7" s="247" t="s">
        <v>798</v>
      </c>
      <c r="J7" s="293" t="s">
        <v>799</v>
      </c>
      <c r="K7" s="294"/>
      <c r="L7" s="294"/>
      <c r="M7" s="294"/>
    </row>
    <row r="8" spans="1:13" s="81" customFormat="1" ht="15" customHeight="1">
      <c r="A8" s="46" t="s">
        <v>336</v>
      </c>
      <c r="B8" s="46" t="s">
        <v>337</v>
      </c>
      <c r="C8" s="46" t="s">
        <v>338</v>
      </c>
      <c r="D8" s="46" t="s">
        <v>339</v>
      </c>
      <c r="E8" s="46" t="s">
        <v>340</v>
      </c>
      <c r="F8" s="46" t="s">
        <v>341</v>
      </c>
      <c r="G8" s="46" t="s">
        <v>343</v>
      </c>
      <c r="H8" s="46" t="s">
        <v>356</v>
      </c>
      <c r="I8" s="46" t="s">
        <v>1832</v>
      </c>
      <c r="J8" s="151"/>
      <c r="K8" s="275"/>
      <c r="L8" s="275"/>
      <c r="M8" s="275"/>
    </row>
    <row r="9" spans="1:13" s="299" customFormat="1" ht="25.5" customHeight="1">
      <c r="A9" s="296"/>
      <c r="B9" s="251"/>
      <c r="C9" s="251"/>
      <c r="D9" s="251"/>
      <c r="E9" s="297"/>
      <c r="F9" s="297"/>
      <c r="G9" s="251"/>
      <c r="H9" s="251"/>
      <c r="I9" s="297"/>
      <c r="J9" s="272">
        <f>SUM(B9:I9)</f>
        <v>0</v>
      </c>
      <c r="K9" s="298"/>
      <c r="L9" s="298"/>
      <c r="M9" s="298"/>
    </row>
    <row r="10" spans="1:13" s="48" customFormat="1" ht="21.75" customHeight="1">
      <c r="A10" s="40"/>
      <c r="B10" s="40"/>
      <c r="C10" s="37"/>
      <c r="E10" s="47"/>
      <c r="F10" s="47"/>
      <c r="G10" s="37"/>
      <c r="H10" s="37"/>
      <c r="I10" s="40"/>
      <c r="J10" s="40"/>
      <c r="K10" s="40"/>
      <c r="L10" s="40"/>
      <c r="M10" s="40"/>
    </row>
    <row r="11" spans="5:7" ht="9.75">
      <c r="E11" s="48"/>
      <c r="F11" s="48"/>
      <c r="G11" s="48"/>
    </row>
  </sheetData>
  <sheetProtection password="D797" sheet="1" objects="1" scenarios="1"/>
  <mergeCells count="7">
    <mergeCell ref="A1:J1"/>
    <mergeCell ref="A5:A6"/>
    <mergeCell ref="B5:B6"/>
    <mergeCell ref="C5:J5"/>
    <mergeCell ref="A4:J4"/>
    <mergeCell ref="A2:J2"/>
    <mergeCell ref="A3:J3"/>
  </mergeCells>
  <dataValidations count="9">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B9">
      <formula1>0</formula1>
      <formula2>100%-SUM(C9:I9)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C9">
      <formula1>0</formula1>
      <formula2>100%-SUM(B9,D9:I9)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D9">
      <formula1>0</formula1>
      <formula2>100%-SUM(B9:C9,E9:I9)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E9">
      <formula1>0</formula1>
      <formula2>100%-SUM(B9:D9,F9:I9)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F9">
      <formula1>0</formula1>
      <formula2>100%-SUM(B9:E9,G9:I9)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G9">
      <formula1>0</formula1>
      <formula2>100%-SUM(B9:F9,H9:I9)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H9">
      <formula1>0</formula1>
      <formula2>100%-SUM(B9:G9,I9)</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I9">
      <formula1>0</formula1>
      <formula2>100%-SUM(B9:H9)</formula2>
    </dataValidation>
    <dataValidation type="decimal" operator="greaterThan" allowBlank="1" showInputMessage="1" showErrorMessage="1" errorTitle="Εισαγωγή μη έγκυρων δεδομένων" error="Παρακαλώ προσπαθήστε ξανά!&#10;&#10;Η τιμή που εισάγετε πρέπει να είναι μεγαλύτερη του μηδενός." sqref="A9">
      <formula1>0</formula1>
    </dataValidation>
  </dataValidations>
  <printOptions/>
  <pageMargins left="0.75" right="0.75" top="1" bottom="1" header="0.5" footer="0.5"/>
  <pageSetup horizontalDpi="600" verticalDpi="600" orientation="landscape" paperSize="8" scale="75" r:id="rId1"/>
</worksheet>
</file>

<file path=xl/worksheets/sheet11.xml><?xml version="1.0" encoding="utf-8"?>
<worksheet xmlns="http://schemas.openxmlformats.org/spreadsheetml/2006/main" xmlns:r="http://schemas.openxmlformats.org/officeDocument/2006/relationships">
  <sheetPr codeName="Φύλλο29"/>
  <dimension ref="A1:Q20"/>
  <sheetViews>
    <sheetView zoomScalePageLayoutView="0" workbookViewId="0" topLeftCell="A1">
      <selection activeCell="B6" sqref="B6"/>
    </sheetView>
  </sheetViews>
  <sheetFormatPr defaultColWidth="9.00390625" defaultRowHeight="12.75"/>
  <cols>
    <col min="1" max="1" width="25.50390625" style="51" customWidth="1"/>
    <col min="2" max="2" width="15.25390625" style="51" customWidth="1"/>
    <col min="3" max="3" width="13.75390625" style="51" customWidth="1"/>
    <col min="4" max="4" width="15.00390625" style="51" customWidth="1"/>
    <col min="5" max="5" width="26.50390625" style="51" customWidth="1"/>
    <col min="6" max="6" width="32.25390625" style="51" customWidth="1"/>
    <col min="7" max="7" width="17.375" style="51" customWidth="1"/>
    <col min="8" max="8" width="12.75390625" style="51" customWidth="1"/>
    <col min="9" max="9" width="10.375" style="51" customWidth="1"/>
    <col min="10" max="10" width="22.25390625" style="51" customWidth="1"/>
    <col min="11" max="11" width="15.25390625" style="51" customWidth="1"/>
    <col min="12" max="12" width="13.50390625" style="51" customWidth="1"/>
    <col min="13" max="16" width="10.00390625" style="51" customWidth="1"/>
    <col min="17" max="16384" width="8.875" style="51" customWidth="1"/>
  </cols>
  <sheetData>
    <row r="1" spans="1:17" s="278" customFormat="1" ht="17.25" customHeight="1">
      <c r="A1" s="398" t="s">
        <v>80</v>
      </c>
      <c r="B1" s="417"/>
      <c r="C1" s="417"/>
      <c r="D1" s="417"/>
      <c r="E1" s="417"/>
      <c r="F1" s="417"/>
      <c r="G1" s="417"/>
      <c r="H1" s="417"/>
      <c r="I1" s="417"/>
      <c r="J1" s="276"/>
      <c r="K1" s="276"/>
      <c r="M1" s="244"/>
      <c r="N1" s="244"/>
      <c r="O1" s="244"/>
      <c r="P1" s="244"/>
      <c r="Q1" s="277"/>
    </row>
    <row r="2" spans="1:17" s="279" customFormat="1" ht="21" customHeight="1">
      <c r="A2" s="408" t="s">
        <v>4458</v>
      </c>
      <c r="B2" s="418"/>
      <c r="C2" s="418"/>
      <c r="D2" s="418"/>
      <c r="E2" s="418"/>
      <c r="F2" s="418"/>
      <c r="G2" s="418"/>
      <c r="H2" s="418"/>
      <c r="I2" s="418"/>
      <c r="J2" s="276"/>
      <c r="K2" s="276"/>
      <c r="L2" s="300"/>
      <c r="M2" s="243"/>
      <c r="N2" s="243"/>
      <c r="O2" s="243"/>
      <c r="P2" s="243"/>
      <c r="Q2" s="277"/>
    </row>
    <row r="3" spans="1:11" s="279" customFormat="1" ht="22.5" customHeight="1">
      <c r="A3" s="416" t="s">
        <v>4624</v>
      </c>
      <c r="B3" s="417"/>
      <c r="C3" s="417"/>
      <c r="D3" s="417"/>
      <c r="E3" s="417"/>
      <c r="F3" s="417"/>
      <c r="G3" s="417"/>
      <c r="H3" s="417"/>
      <c r="I3" s="417"/>
      <c r="J3" s="276"/>
      <c r="K3" s="276"/>
    </row>
    <row r="4" spans="1:11" s="85" customFormat="1" ht="69" customHeight="1">
      <c r="A4" s="425" t="s">
        <v>71</v>
      </c>
      <c r="B4" s="426"/>
      <c r="C4" s="426"/>
      <c r="D4" s="426"/>
      <c r="E4" s="426"/>
      <c r="F4" s="426"/>
      <c r="G4" s="426"/>
      <c r="H4" s="426"/>
      <c r="I4" s="426"/>
      <c r="J4" s="150"/>
      <c r="K4" s="150"/>
    </row>
    <row r="5" spans="1:13" s="216" customFormat="1" ht="66" customHeight="1">
      <c r="A5" s="125" t="s">
        <v>800</v>
      </c>
      <c r="B5" s="125" t="s">
        <v>2218</v>
      </c>
      <c r="C5" s="125" t="s">
        <v>2219</v>
      </c>
      <c r="D5" s="125" t="s">
        <v>2220</v>
      </c>
      <c r="E5" s="125" t="s">
        <v>785</v>
      </c>
      <c r="F5" s="125" t="s">
        <v>998</v>
      </c>
      <c r="G5" s="249" t="s">
        <v>786</v>
      </c>
      <c r="H5" s="249" t="s">
        <v>787</v>
      </c>
      <c r="I5" s="400" t="s">
        <v>2221</v>
      </c>
      <c r="J5" s="301"/>
      <c r="K5" s="301"/>
      <c r="L5" s="301"/>
      <c r="M5" s="301"/>
    </row>
    <row r="6" spans="1:13" s="295" customFormat="1" ht="117.75" customHeight="1">
      <c r="A6" s="247" t="s">
        <v>789</v>
      </c>
      <c r="B6" s="247" t="s">
        <v>801</v>
      </c>
      <c r="C6" s="247" t="s">
        <v>802</v>
      </c>
      <c r="D6" s="247" t="s">
        <v>803</v>
      </c>
      <c r="E6" s="247" t="s">
        <v>804</v>
      </c>
      <c r="F6" s="247" t="s">
        <v>805</v>
      </c>
      <c r="G6" s="247" t="s">
        <v>806</v>
      </c>
      <c r="H6" s="247" t="s">
        <v>788</v>
      </c>
      <c r="I6" s="400"/>
      <c r="J6" s="294"/>
      <c r="K6" s="294"/>
      <c r="L6" s="294"/>
      <c r="M6" s="294"/>
    </row>
    <row r="7" spans="1:13" s="81" customFormat="1" ht="15" customHeight="1">
      <c r="A7" s="282" t="s">
        <v>336</v>
      </c>
      <c r="B7" s="46" t="s">
        <v>337</v>
      </c>
      <c r="C7" s="46" t="s">
        <v>338</v>
      </c>
      <c r="D7" s="46" t="s">
        <v>339</v>
      </c>
      <c r="E7" s="46" t="s">
        <v>340</v>
      </c>
      <c r="F7" s="46" t="s">
        <v>341</v>
      </c>
      <c r="G7" s="46" t="s">
        <v>343</v>
      </c>
      <c r="H7" s="46" t="s">
        <v>356</v>
      </c>
      <c r="I7" s="52"/>
      <c r="J7" s="275"/>
      <c r="K7" s="275"/>
      <c r="L7" s="275"/>
      <c r="M7" s="275"/>
    </row>
    <row r="8" spans="1:13" s="288" customFormat="1" ht="23.25" customHeight="1">
      <c r="A8" s="302"/>
      <c r="B8" s="251"/>
      <c r="C8" s="251"/>
      <c r="D8" s="251"/>
      <c r="E8" s="251"/>
      <c r="F8" s="251"/>
      <c r="G8" s="251"/>
      <c r="H8" s="251"/>
      <c r="I8" s="272">
        <f>SUM(B8:H8)</f>
        <v>0</v>
      </c>
      <c r="J8" s="303"/>
      <c r="K8" s="206"/>
      <c r="L8" s="206"/>
      <c r="M8" s="206"/>
    </row>
    <row r="9" spans="3:16" s="53" customFormat="1" ht="14.25" customHeight="1">
      <c r="C9" s="44"/>
      <c r="D9" s="37"/>
      <c r="F9" s="47"/>
      <c r="G9" s="47"/>
      <c r="H9" s="47"/>
      <c r="I9" s="50"/>
      <c r="J9" s="50"/>
      <c r="K9" s="50"/>
      <c r="L9" s="54"/>
      <c r="M9" s="54"/>
      <c r="N9" s="54"/>
      <c r="O9" s="54"/>
      <c r="P9" s="54"/>
    </row>
    <row r="10" spans="3:12" ht="14.25" customHeight="1">
      <c r="C10" s="53"/>
      <c r="D10" s="53"/>
      <c r="E10" s="53"/>
      <c r="F10" s="53"/>
      <c r="G10" s="53"/>
      <c r="H10" s="53"/>
      <c r="I10" s="53"/>
      <c r="J10" s="53"/>
      <c r="K10" s="53"/>
      <c r="L10" s="53"/>
    </row>
    <row r="11" spans="2:12" ht="14.25" customHeight="1">
      <c r="B11" s="53"/>
      <c r="C11" s="53"/>
      <c r="D11" s="53"/>
      <c r="E11" s="53"/>
      <c r="F11" s="53"/>
      <c r="G11" s="53"/>
      <c r="H11" s="53"/>
      <c r="I11" s="53"/>
      <c r="J11" s="53"/>
      <c r="K11" s="53"/>
      <c r="L11" s="53"/>
    </row>
    <row r="12" spans="2:12" ht="14.25" customHeight="1">
      <c r="B12" s="53"/>
      <c r="C12" s="53"/>
      <c r="D12" s="53"/>
      <c r="E12" s="53"/>
      <c r="F12" s="53"/>
      <c r="G12" s="53"/>
      <c r="H12" s="53"/>
      <c r="I12" s="53"/>
      <c r="J12" s="53"/>
      <c r="K12" s="53"/>
      <c r="L12" s="53"/>
    </row>
    <row r="13" spans="2:12" ht="14.25" customHeight="1">
      <c r="B13" s="53"/>
      <c r="C13" s="53"/>
      <c r="D13" s="53"/>
      <c r="E13" s="53"/>
      <c r="F13" s="53"/>
      <c r="G13" s="53"/>
      <c r="H13" s="53"/>
      <c r="I13" s="53"/>
      <c r="J13" s="53"/>
      <c r="K13" s="53"/>
      <c r="L13" s="53"/>
    </row>
    <row r="14" spans="2:12" ht="14.25" customHeight="1">
      <c r="B14" s="53"/>
      <c r="C14" s="53"/>
      <c r="D14" s="53"/>
      <c r="E14" s="53"/>
      <c r="F14" s="53"/>
      <c r="G14" s="53"/>
      <c r="H14" s="53"/>
      <c r="I14" s="53"/>
      <c r="J14" s="53"/>
      <c r="K14" s="53"/>
      <c r="L14" s="53"/>
    </row>
    <row r="15" spans="2:12" ht="14.25" customHeight="1">
      <c r="B15" s="53"/>
      <c r="C15" s="53"/>
      <c r="D15" s="53"/>
      <c r="E15" s="53"/>
      <c r="F15" s="53"/>
      <c r="G15" s="53"/>
      <c r="H15" s="53"/>
      <c r="I15" s="53"/>
      <c r="J15" s="53"/>
      <c r="K15" s="53"/>
      <c r="L15" s="53"/>
    </row>
    <row r="16" spans="2:12" ht="14.25" customHeight="1">
      <c r="B16" s="53"/>
      <c r="C16" s="53"/>
      <c r="D16" s="53"/>
      <c r="E16" s="53"/>
      <c r="F16" s="53"/>
      <c r="G16" s="53"/>
      <c r="H16" s="53"/>
      <c r="I16" s="53"/>
      <c r="J16" s="53"/>
      <c r="K16" s="53"/>
      <c r="L16" s="53"/>
    </row>
    <row r="17" spans="2:12" ht="14.25" customHeight="1">
      <c r="B17" s="53"/>
      <c r="C17" s="53"/>
      <c r="D17" s="53"/>
      <c r="E17" s="53"/>
      <c r="F17" s="53"/>
      <c r="G17" s="53"/>
      <c r="H17" s="53"/>
      <c r="I17" s="53"/>
      <c r="J17" s="53"/>
      <c r="K17" s="53"/>
      <c r="L17" s="53"/>
    </row>
    <row r="18" spans="2:12" ht="14.25" customHeight="1">
      <c r="B18" s="53"/>
      <c r="C18" s="53"/>
      <c r="D18" s="53"/>
      <c r="E18" s="53"/>
      <c r="F18" s="53"/>
      <c r="G18" s="53"/>
      <c r="H18" s="53"/>
      <c r="I18" s="53"/>
      <c r="J18" s="53"/>
      <c r="K18" s="53"/>
      <c r="L18" s="53"/>
    </row>
    <row r="19" spans="2:12" ht="14.25" customHeight="1">
      <c r="B19" s="53"/>
      <c r="C19" s="53"/>
      <c r="D19" s="53"/>
      <c r="E19" s="53"/>
      <c r="F19" s="53"/>
      <c r="G19" s="53"/>
      <c r="H19" s="53"/>
      <c r="I19" s="53"/>
      <c r="J19" s="53"/>
      <c r="K19" s="53"/>
      <c r="L19" s="53"/>
    </row>
    <row r="20" spans="2:12" ht="11.25" customHeight="1">
      <c r="B20" s="53"/>
      <c r="C20" s="53"/>
      <c r="D20" s="53"/>
      <c r="E20" s="53"/>
      <c r="F20" s="53"/>
      <c r="G20" s="53"/>
      <c r="H20" s="53"/>
      <c r="I20" s="53"/>
      <c r="J20" s="53"/>
      <c r="K20" s="53"/>
      <c r="L20" s="53"/>
    </row>
  </sheetData>
  <sheetProtection password="D797" sheet="1" objects="1" scenarios="1"/>
  <mergeCells count="5">
    <mergeCell ref="A1:I1"/>
    <mergeCell ref="I5:I6"/>
    <mergeCell ref="A3:I3"/>
    <mergeCell ref="A2:I2"/>
    <mergeCell ref="A4:I4"/>
  </mergeCells>
  <dataValidations count="9">
    <dataValidation type="decimal" allowBlank="1" showInputMessage="1" showErrorMessage="1" errorTitle="Μη έγκυρη εισαγωγή δεδομένων" error="Παρακαλώ προσπαθηστε ξανά!&#10;&#10;Θα πρέπει, σε κάθε περίπτωση, το άθροισμα των ποσοτήτων των Ερωτημάτων 1 - 8 να είναι μεγαλύτερο της συνολικής ποσότητας άντλησης νερού (Πίνακας 4)." sqref="I7">
      <formula1>J8</formula1>
      <formula2>SUM(B8:H8)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H8">
      <formula1>0</formula1>
      <formula2>100%-SUM(B8:G8)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B8">
      <formula1>0</formula1>
      <formula2>100%-SUM(C8:H8)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C8">
      <formula1>0</formula1>
      <formula2>100%-SUM(B8,D8:H8)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D8">
      <formula1>0</formula1>
      <formula2>100%-SUM(B8:C8,E8:H8)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E8">
      <formula1>0</formula1>
      <formula2>100%-SUM(B8:D8,F8:H8)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G8">
      <formula1>0</formula1>
      <formula2>100%-SUM(B8:F8,H8)</formula2>
    </dataValidation>
    <dataValidation type="decimal" operator="lessThan" allowBlank="1" showInputMessage="1" showErrorMessage="1" errorTitle="Μη έγκυρη εισαγωγή δεδομένων" error="Παρακαλείστε να προσπαθήσετε ξανά!&#10;&#10;Δεν πρέπει η ποσότητα του τιμολογούμενο νερού (δεν περιλαμβάνει τις απώλειες) να ξεπερνάει την αντίστοιχη ποσότητα διαθέσιμου νερού στο Φορέα σας." sqref="A8">
      <formula1>IV8</formula1>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F8">
      <formula1>0</formula1>
      <formula2>100%-SUM(B8:E8,G8:H8)</formula2>
    </dataValidation>
  </dataValidations>
  <printOptions/>
  <pageMargins left="0.75" right="0.75" top="1" bottom="1" header="0.5" footer="0.5"/>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Φύλλο11"/>
  <dimension ref="A1:N8"/>
  <sheetViews>
    <sheetView zoomScalePageLayoutView="0" workbookViewId="0" topLeftCell="A1">
      <selection activeCell="C11" sqref="C11"/>
    </sheetView>
  </sheetViews>
  <sheetFormatPr defaultColWidth="9.00390625" defaultRowHeight="12.75"/>
  <cols>
    <col min="1" max="1" width="31.125" style="76" customWidth="1"/>
    <col min="2" max="2" width="21.00390625" style="76" customWidth="1"/>
    <col min="3" max="3" width="20.50390625" style="76" customWidth="1"/>
    <col min="4" max="4" width="31.25390625" style="76" customWidth="1"/>
    <col min="5" max="5" width="34.00390625" style="76" customWidth="1"/>
    <col min="6" max="6" width="33.50390625" style="76" customWidth="1"/>
    <col min="7" max="7" width="13.25390625" style="76" customWidth="1"/>
    <col min="8" max="8" width="10.625" style="76" customWidth="1"/>
    <col min="9" max="13" width="10.00390625" style="76" customWidth="1"/>
    <col min="14" max="16384" width="8.875" style="76" customWidth="1"/>
  </cols>
  <sheetData>
    <row r="1" spans="1:14" s="306" customFormat="1" ht="24" customHeight="1">
      <c r="A1" s="398" t="s">
        <v>80</v>
      </c>
      <c r="B1" s="371"/>
      <c r="C1" s="371"/>
      <c r="D1" s="371"/>
      <c r="E1" s="371"/>
      <c r="F1" s="371"/>
      <c r="G1" s="371"/>
      <c r="H1" s="304"/>
      <c r="I1" s="304"/>
      <c r="J1" s="244"/>
      <c r="K1" s="244"/>
      <c r="L1" s="244"/>
      <c r="M1" s="244"/>
      <c r="N1" s="305"/>
    </row>
    <row r="2" spans="1:14" s="308" customFormat="1" ht="18" customHeight="1">
      <c r="A2" s="408" t="s">
        <v>4458</v>
      </c>
      <c r="B2" s="369"/>
      <c r="C2" s="369"/>
      <c r="D2" s="369"/>
      <c r="E2" s="369"/>
      <c r="F2" s="369"/>
      <c r="G2" s="369"/>
      <c r="H2" s="307"/>
      <c r="I2" s="307"/>
      <c r="J2" s="243"/>
      <c r="K2" s="243"/>
      <c r="L2" s="243"/>
      <c r="M2" s="243"/>
      <c r="N2" s="305"/>
    </row>
    <row r="3" spans="1:10" s="219" customFormat="1" ht="25.5" customHeight="1">
      <c r="A3" s="375" t="s">
        <v>4625</v>
      </c>
      <c r="B3" s="371"/>
      <c r="C3" s="371"/>
      <c r="D3" s="371"/>
      <c r="E3" s="371"/>
      <c r="F3" s="371"/>
      <c r="G3" s="371"/>
      <c r="I3" s="218"/>
      <c r="J3" s="218"/>
    </row>
    <row r="4" spans="1:10" s="84" customFormat="1" ht="33" customHeight="1">
      <c r="A4" s="389" t="s">
        <v>54</v>
      </c>
      <c r="B4" s="403"/>
      <c r="C4" s="403"/>
      <c r="D4" s="403"/>
      <c r="E4" s="403"/>
      <c r="F4" s="403"/>
      <c r="G4" s="403"/>
      <c r="I4" s="256"/>
      <c r="J4" s="256"/>
    </row>
    <row r="5" spans="1:14" s="216" customFormat="1" ht="55.5" customHeight="1">
      <c r="A5" s="213" t="s">
        <v>999</v>
      </c>
      <c r="B5" s="213" t="s">
        <v>88</v>
      </c>
      <c r="C5" s="213" t="s">
        <v>89</v>
      </c>
      <c r="D5" s="125" t="s">
        <v>2222</v>
      </c>
      <c r="E5" s="125" t="s">
        <v>855</v>
      </c>
      <c r="F5" s="125" t="s">
        <v>856</v>
      </c>
      <c r="G5" s="378" t="s">
        <v>4196</v>
      </c>
      <c r="K5" s="199"/>
      <c r="L5" s="199"/>
      <c r="M5" s="199"/>
      <c r="N5" s="199"/>
    </row>
    <row r="6" spans="1:7" s="309" customFormat="1" ht="93" customHeight="1">
      <c r="A6" s="293" t="s">
        <v>72</v>
      </c>
      <c r="B6" s="293" t="s">
        <v>73</v>
      </c>
      <c r="C6" s="293" t="s">
        <v>74</v>
      </c>
      <c r="D6" s="201" t="s">
        <v>77</v>
      </c>
      <c r="E6" s="201" t="s">
        <v>76</v>
      </c>
      <c r="F6" s="201" t="s">
        <v>75</v>
      </c>
      <c r="G6" s="431"/>
    </row>
    <row r="7" spans="1:7" s="81" customFormat="1" ht="18" customHeight="1">
      <c r="A7" s="39"/>
      <c r="B7" s="46"/>
      <c r="C7" s="83"/>
      <c r="D7" s="39" t="s">
        <v>336</v>
      </c>
      <c r="E7" s="39" t="s">
        <v>337</v>
      </c>
      <c r="F7" s="39" t="s">
        <v>338</v>
      </c>
      <c r="G7" s="39"/>
    </row>
    <row r="8" spans="1:7" s="311" customFormat="1" ht="26.25" customHeight="1">
      <c r="A8" s="172">
        <f>SUM('ΑΝΤΛΗΣΗ ΝΕΡΟΥ'!H9,ΑΦΑΛΑΤΩΣΗ!A7,'ΕΝΙΣΧΥΣΗ ΔΙΚΤΥΟΥ ΣΑΣ'!F8)-SUM('ΕΝΙΣΧΥΣΗ ΑΛΛΟΥ ΔΙΚΤΥΟΥ'!M8)</f>
        <v>0</v>
      </c>
      <c r="B8" s="172">
        <f>SUM('ΧΡΗΣΗ ΟΙΚΙΑΚΟΥ ΝΕΡΟΥ'!A8,'ΧΡΗΣΗ ΝΕΡΟΥ ΣΤΗ ΒΙΟΜΗΧΑΝΙΑ'!A9,'ΛΟΙΠΕΣ ΧΡΗΣΕΙΣ ΝΕΡΟΥ'!A8)</f>
        <v>0</v>
      </c>
      <c r="C8" s="310">
        <f>SUM(A8)-SUM(B8)</f>
        <v>0</v>
      </c>
      <c r="D8" s="251"/>
      <c r="E8" s="251"/>
      <c r="F8" s="251"/>
      <c r="G8" s="272">
        <f>SUM(D8:F8)</f>
        <v>0</v>
      </c>
    </row>
  </sheetData>
  <sheetProtection password="D797" sheet="1" objects="1" scenarios="1"/>
  <mergeCells count="5">
    <mergeCell ref="A2:G2"/>
    <mergeCell ref="A1:G1"/>
    <mergeCell ref="G5:G6"/>
    <mergeCell ref="A4:G4"/>
    <mergeCell ref="A3:G3"/>
  </mergeCells>
  <dataValidations count="4">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D8">
      <formula1>0</formula1>
      <formula2>100%-SUM(E8+F8)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E8">
      <formula1>0</formula1>
      <formula2>100%-SUM(D8,F8)</formula2>
    </dataValidation>
    <dataValidation type="decimal" allowBlank="1" showInputMessage="1" showErrorMessage="1" errorTitle="Εισαγωγή μη έγκυρων δεδομένων" error="Παρακαλώ προσπαθήστε ξανά!&#10;&#10;Εισάγετε τιμή μεγαλύτερη του μηδενός.&#10;&#10;ΠΡΟΣΟΧΗ! Το άθροισμα των επιμέρους ποσοστών δεν πρέπει να υπερβαίνει το 100%." sqref="F8">
      <formula1>0</formula1>
      <formula2>100%-SUM(D8,E8)</formula2>
    </dataValidation>
    <dataValidation allowBlank="1" showInputMessage="1" showErrorMessage="1" errorTitle="Εισαγωγή μη έγκυρων δεδομένων" error="Παρακαλώ προσπαθήστε ξανά!&#10;&#10;ΠΡΟΣΟΧΗ! Η ποσότητα νερού χρήσης δεν πρέπει να ξεπερνάει τη διαθέσιμη ποσότητα νερού στον φορέα σας." sqref="C8"/>
  </dataValidations>
  <printOptions/>
  <pageMargins left="0.75" right="0.75" top="1" bottom="1" header="0.5" footer="0.5"/>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codeName="Φύλλο12"/>
  <dimension ref="A1:AD30"/>
  <sheetViews>
    <sheetView zoomScalePageLayoutView="0" workbookViewId="0" topLeftCell="A1">
      <selection activeCell="C12" sqref="C12"/>
    </sheetView>
  </sheetViews>
  <sheetFormatPr defaultColWidth="9.00390625" defaultRowHeight="12.75"/>
  <cols>
    <col min="1" max="1" width="20.25390625" style="3" customWidth="1"/>
    <col min="2" max="2" width="19.75390625" style="3" customWidth="1"/>
    <col min="3" max="3" width="89.25390625" style="3" customWidth="1"/>
    <col min="4" max="4" width="31.50390625" style="3" customWidth="1"/>
    <col min="5" max="5" width="30.75390625" style="3" customWidth="1"/>
    <col min="6" max="6" width="26.25390625" style="3" customWidth="1"/>
    <col min="7" max="7" width="28.375" style="3" customWidth="1"/>
    <col min="8" max="8" width="29.125" style="3" customWidth="1"/>
    <col min="9" max="9" width="26.125" style="3" customWidth="1"/>
    <col min="10" max="10" width="28.00390625" style="3" customWidth="1"/>
    <col min="11" max="11" width="32.75390625" style="3" customWidth="1"/>
    <col min="12" max="16384" width="8.875" style="3" customWidth="1"/>
  </cols>
  <sheetData>
    <row r="1" spans="1:30" s="278" customFormat="1" ht="17.25" customHeight="1">
      <c r="A1" s="398" t="s">
        <v>80</v>
      </c>
      <c r="B1" s="390"/>
      <c r="C1" s="390"/>
      <c r="D1" s="276"/>
      <c r="E1" s="276"/>
      <c r="F1" s="276"/>
      <c r="G1" s="276"/>
      <c r="H1" s="276"/>
      <c r="I1" s="276"/>
      <c r="J1" s="276"/>
      <c r="K1" s="276"/>
      <c r="L1" s="277"/>
      <c r="M1" s="244"/>
      <c r="N1" s="244"/>
      <c r="O1" s="244"/>
      <c r="P1" s="244"/>
      <c r="Q1" s="277"/>
      <c r="R1" s="277"/>
      <c r="S1" s="277"/>
      <c r="T1" s="277"/>
      <c r="U1" s="277"/>
      <c r="V1" s="277"/>
      <c r="W1" s="277"/>
      <c r="X1" s="277"/>
      <c r="Y1" s="277"/>
      <c r="Z1" s="277"/>
      <c r="AA1" s="277"/>
      <c r="AB1" s="277"/>
      <c r="AC1" s="277"/>
      <c r="AD1" s="277"/>
    </row>
    <row r="2" spans="1:30" s="279" customFormat="1" ht="21" customHeight="1">
      <c r="A2" s="432" t="s">
        <v>4458</v>
      </c>
      <c r="B2" s="433"/>
      <c r="C2" s="434"/>
      <c r="D2" s="276"/>
      <c r="E2" s="276"/>
      <c r="F2" s="276"/>
      <c r="G2" s="276"/>
      <c r="H2" s="276"/>
      <c r="I2" s="276"/>
      <c r="J2" s="276"/>
      <c r="K2" s="276"/>
      <c r="L2" s="317"/>
      <c r="M2" s="243"/>
      <c r="N2" s="243"/>
      <c r="O2" s="243"/>
      <c r="P2" s="243"/>
      <c r="Q2" s="277"/>
      <c r="R2" s="280"/>
      <c r="S2" s="280"/>
      <c r="T2" s="280"/>
      <c r="U2" s="280"/>
      <c r="V2" s="280"/>
      <c r="W2" s="280"/>
      <c r="X2" s="280"/>
      <c r="Y2" s="280"/>
      <c r="Z2" s="280"/>
      <c r="AA2" s="280"/>
      <c r="AB2" s="280"/>
      <c r="AC2" s="280"/>
      <c r="AD2" s="280"/>
    </row>
    <row r="3" spans="2:30" ht="10.5" customHeight="1">
      <c r="B3" s="9"/>
      <c r="C3" s="9"/>
      <c r="D3" s="8"/>
      <c r="E3" s="8"/>
      <c r="F3" s="1"/>
      <c r="G3" s="1"/>
      <c r="H3" s="2"/>
      <c r="I3" s="174"/>
      <c r="J3" s="174"/>
      <c r="K3" s="174"/>
      <c r="L3" s="174"/>
      <c r="M3" s="174"/>
      <c r="N3" s="174"/>
      <c r="O3" s="174"/>
      <c r="P3" s="174"/>
      <c r="Q3" s="174"/>
      <c r="R3" s="174"/>
      <c r="S3" s="174"/>
      <c r="T3" s="174"/>
      <c r="U3" s="174"/>
      <c r="V3" s="174"/>
      <c r="W3" s="174"/>
      <c r="X3" s="174"/>
      <c r="Y3" s="174"/>
      <c r="Z3" s="174"/>
      <c r="AA3" s="174"/>
      <c r="AB3" s="174"/>
      <c r="AC3" s="174"/>
      <c r="AD3" s="174"/>
    </row>
    <row r="4" spans="2:30" ht="10.5" customHeight="1">
      <c r="B4" s="10"/>
      <c r="C4" s="10"/>
      <c r="D4" s="8"/>
      <c r="E4" s="8"/>
      <c r="F4" s="1"/>
      <c r="G4" s="1"/>
      <c r="H4" s="2"/>
      <c r="I4" s="174"/>
      <c r="J4" s="174"/>
      <c r="K4" s="174"/>
      <c r="L4" s="174"/>
      <c r="M4" s="174"/>
      <c r="N4" s="174"/>
      <c r="O4" s="174"/>
      <c r="P4" s="174"/>
      <c r="Q4" s="174"/>
      <c r="R4" s="174"/>
      <c r="S4" s="174"/>
      <c r="T4" s="174"/>
      <c r="U4" s="174"/>
      <c r="V4" s="174"/>
      <c r="W4" s="174"/>
      <c r="X4" s="174"/>
      <c r="Y4" s="174"/>
      <c r="Z4" s="174"/>
      <c r="AA4" s="174"/>
      <c r="AB4" s="174"/>
      <c r="AC4" s="174"/>
      <c r="AD4" s="174"/>
    </row>
    <row r="5" spans="1:30" s="175" customFormat="1" ht="36" customHeight="1">
      <c r="A5" s="181" t="s">
        <v>4622</v>
      </c>
      <c r="B5" s="182" t="s">
        <v>4623</v>
      </c>
      <c r="C5" s="180" t="s">
        <v>55</v>
      </c>
      <c r="D5" s="176"/>
      <c r="E5" s="176"/>
      <c r="F5" s="177"/>
      <c r="G5" s="177"/>
      <c r="H5" s="177"/>
      <c r="I5" s="179"/>
      <c r="J5" s="179"/>
      <c r="K5" s="179"/>
      <c r="L5" s="179"/>
      <c r="M5" s="179"/>
      <c r="N5" s="179"/>
      <c r="O5" s="179"/>
      <c r="P5" s="179"/>
      <c r="Q5" s="179"/>
      <c r="R5" s="179"/>
      <c r="S5" s="179"/>
      <c r="T5" s="179"/>
      <c r="U5" s="179"/>
      <c r="V5" s="179"/>
      <c r="W5" s="179"/>
      <c r="X5" s="179"/>
      <c r="Y5" s="179"/>
      <c r="Z5" s="179"/>
      <c r="AA5" s="179"/>
      <c r="AB5" s="179"/>
      <c r="AC5" s="179"/>
      <c r="AD5" s="179"/>
    </row>
    <row r="6" spans="1:11" s="321" customFormat="1" ht="17.25" customHeight="1">
      <c r="A6" s="318"/>
      <c r="B6" s="318"/>
      <c r="C6" s="319"/>
      <c r="D6" s="320"/>
      <c r="E6" s="320"/>
      <c r="F6" s="320"/>
      <c r="G6" s="320"/>
      <c r="H6" s="320"/>
      <c r="I6" s="320"/>
      <c r="J6" s="320"/>
      <c r="K6" s="320"/>
    </row>
    <row r="7" spans="1:3" s="323" customFormat="1" ht="17.25" customHeight="1">
      <c r="A7" s="318"/>
      <c r="B7" s="318"/>
      <c r="C7" s="322"/>
    </row>
    <row r="8" spans="1:3" s="323" customFormat="1" ht="17.25" customHeight="1">
      <c r="A8" s="318"/>
      <c r="B8" s="318"/>
      <c r="C8" s="322"/>
    </row>
    <row r="9" spans="1:3" s="323" customFormat="1" ht="17.25" customHeight="1">
      <c r="A9" s="318"/>
      <c r="B9" s="318"/>
      <c r="C9" s="322"/>
    </row>
    <row r="10" spans="1:3" s="323" customFormat="1" ht="17.25" customHeight="1">
      <c r="A10" s="318"/>
      <c r="B10" s="318"/>
      <c r="C10" s="319"/>
    </row>
    <row r="11" spans="1:3" s="323" customFormat="1" ht="17.25" customHeight="1">
      <c r="A11" s="318"/>
      <c r="B11" s="318"/>
      <c r="C11" s="319"/>
    </row>
    <row r="12" spans="1:3" s="323" customFormat="1" ht="17.25" customHeight="1">
      <c r="A12" s="318"/>
      <c r="B12" s="318"/>
      <c r="C12" s="319"/>
    </row>
    <row r="13" spans="1:3" s="323" customFormat="1" ht="17.25" customHeight="1">
      <c r="A13" s="318"/>
      <c r="B13" s="318"/>
      <c r="C13" s="319"/>
    </row>
    <row r="14" spans="1:3" s="324" customFormat="1" ht="17.25" customHeight="1">
      <c r="A14" s="318"/>
      <c r="B14" s="318"/>
      <c r="C14" s="319"/>
    </row>
    <row r="15" spans="1:4" s="326" customFormat="1" ht="17.25" customHeight="1">
      <c r="A15" s="318"/>
      <c r="B15" s="318"/>
      <c r="C15" s="319"/>
      <c r="D15" s="325"/>
    </row>
    <row r="16" spans="1:8" s="326" customFormat="1" ht="17.25" customHeight="1">
      <c r="A16" s="318"/>
      <c r="B16" s="318"/>
      <c r="C16" s="319"/>
      <c r="D16" s="327"/>
      <c r="E16" s="328"/>
      <c r="F16" s="179"/>
      <c r="G16" s="179"/>
      <c r="H16" s="179"/>
    </row>
    <row r="17" spans="1:8" s="326" customFormat="1" ht="17.25" customHeight="1">
      <c r="A17" s="318"/>
      <c r="B17" s="318"/>
      <c r="C17" s="319"/>
      <c r="D17" s="327"/>
      <c r="E17" s="328"/>
      <c r="F17" s="179"/>
      <c r="G17" s="179"/>
      <c r="H17" s="179"/>
    </row>
    <row r="18" spans="1:4" s="326" customFormat="1" ht="17.25" customHeight="1">
      <c r="A18" s="318"/>
      <c r="B18" s="318"/>
      <c r="C18" s="322"/>
      <c r="D18" s="329"/>
    </row>
    <row r="19" spans="1:3" s="326" customFormat="1" ht="17.25" customHeight="1">
      <c r="A19" s="318"/>
      <c r="B19" s="318"/>
      <c r="C19" s="330"/>
    </row>
    <row r="20" spans="1:4" s="326" customFormat="1" ht="17.25" customHeight="1">
      <c r="A20" s="318"/>
      <c r="B20" s="318"/>
      <c r="C20" s="319"/>
      <c r="D20" s="331"/>
    </row>
    <row r="21" spans="1:4" s="326" customFormat="1" ht="17.25" customHeight="1">
      <c r="A21" s="318"/>
      <c r="B21" s="318"/>
      <c r="C21" s="319"/>
      <c r="D21" s="331"/>
    </row>
    <row r="22" spans="1:3" s="326" customFormat="1" ht="17.25" customHeight="1">
      <c r="A22" s="318"/>
      <c r="B22" s="318"/>
      <c r="C22" s="330"/>
    </row>
    <row r="23" spans="1:3" s="326" customFormat="1" ht="17.25" customHeight="1">
      <c r="A23" s="318"/>
      <c r="B23" s="318"/>
      <c r="C23" s="330"/>
    </row>
    <row r="24" spans="1:5" s="326" customFormat="1" ht="17.25" customHeight="1">
      <c r="A24" s="318"/>
      <c r="B24" s="318"/>
      <c r="C24" s="330"/>
      <c r="E24" s="328"/>
    </row>
    <row r="25" spans="1:5" s="326" customFormat="1" ht="17.25" customHeight="1">
      <c r="A25" s="318"/>
      <c r="B25" s="318"/>
      <c r="C25" s="330"/>
      <c r="E25" s="328"/>
    </row>
    <row r="26" ht="18.75" customHeight="1">
      <c r="E26" s="7"/>
    </row>
    <row r="27" spans="2:5" ht="12.75">
      <c r="B27" s="6"/>
      <c r="C27" s="5"/>
      <c r="D27" s="6"/>
      <c r="E27" s="7"/>
    </row>
    <row r="28" spans="2:5" ht="9.75">
      <c r="B28" s="6"/>
      <c r="C28" s="5"/>
      <c r="D28" s="6"/>
      <c r="E28" s="4"/>
    </row>
    <row r="29" spans="2:4" ht="12" customHeight="1">
      <c r="B29" s="7"/>
      <c r="C29" s="7"/>
      <c r="D29" s="7"/>
    </row>
    <row r="30" spans="2:5" ht="12.75">
      <c r="B30" s="7"/>
      <c r="C30" s="7"/>
      <c r="D30" s="7"/>
      <c r="E30" s="5"/>
    </row>
  </sheetData>
  <sheetProtection password="D797" sheet="1" objects="1" scenarios="1"/>
  <mergeCells count="2">
    <mergeCell ref="A1:C1"/>
    <mergeCell ref="A2:C2"/>
  </mergeCells>
  <dataValidations count="2">
    <dataValidation type="list" allowBlank="1" showInputMessage="1" showErrorMessage="1" sqref="A6:A25">
      <formula1>ΛΙΣΤΑ_ΠΙΝΑΚΩΝ</formula1>
    </dataValidation>
    <dataValidation type="list" allowBlank="1" showInputMessage="1" showErrorMessage="1" sqref="B6:B25">
      <formula1>INDIRECT($A6)</formula1>
    </dataValidation>
  </dataValidation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Φύλλο31"/>
  <dimension ref="A2:J13"/>
  <sheetViews>
    <sheetView zoomScalePageLayoutView="0" workbookViewId="0" topLeftCell="A1">
      <selection activeCell="A2" sqref="A2"/>
    </sheetView>
  </sheetViews>
  <sheetFormatPr defaultColWidth="9.00390625" defaultRowHeight="12.75"/>
  <cols>
    <col min="1" max="1" width="20.00390625" style="0" customWidth="1"/>
  </cols>
  <sheetData>
    <row r="2" ht="12.75">
      <c r="A2" s="178" t="s">
        <v>4646</v>
      </c>
    </row>
    <row r="3" spans="1:10" ht="12.75">
      <c r="A3" s="169" t="s">
        <v>4628</v>
      </c>
      <c r="B3" s="183"/>
      <c r="C3" s="183"/>
      <c r="D3" s="183"/>
      <c r="E3" s="183"/>
      <c r="F3" s="183"/>
      <c r="G3" s="183"/>
      <c r="H3" s="183"/>
      <c r="I3" s="183"/>
      <c r="J3" s="183"/>
    </row>
    <row r="4" spans="1:10" ht="12.75">
      <c r="A4" s="169" t="s">
        <v>4629</v>
      </c>
      <c r="B4" s="183"/>
      <c r="C4" s="183"/>
      <c r="D4" s="183"/>
      <c r="E4" s="183"/>
      <c r="F4" s="183"/>
      <c r="G4" s="183"/>
      <c r="H4" s="183"/>
      <c r="I4" s="183"/>
      <c r="J4" s="183"/>
    </row>
    <row r="5" spans="1:10" ht="12.75">
      <c r="A5" s="169" t="s">
        <v>4630</v>
      </c>
      <c r="B5" s="183" t="s">
        <v>4627</v>
      </c>
      <c r="C5" s="183" t="s">
        <v>4626</v>
      </c>
      <c r="D5" s="183" t="s">
        <v>4639</v>
      </c>
      <c r="E5" s="183" t="s">
        <v>4640</v>
      </c>
      <c r="F5" s="183" t="s">
        <v>4641</v>
      </c>
      <c r="G5" s="183" t="s">
        <v>4642</v>
      </c>
      <c r="H5" s="183" t="s">
        <v>4643</v>
      </c>
      <c r="I5" s="183" t="s">
        <v>4644</v>
      </c>
      <c r="J5" s="183" t="s">
        <v>4645</v>
      </c>
    </row>
    <row r="6" spans="1:10" ht="12.75">
      <c r="A6" s="169" t="s">
        <v>4631</v>
      </c>
      <c r="B6" s="183" t="s">
        <v>4627</v>
      </c>
      <c r="C6" s="183" t="s">
        <v>4626</v>
      </c>
      <c r="D6" s="183" t="s">
        <v>4639</v>
      </c>
      <c r="E6" s="183" t="s">
        <v>4640</v>
      </c>
      <c r="F6" s="183" t="s">
        <v>4641</v>
      </c>
      <c r="G6" s="183" t="s">
        <v>4642</v>
      </c>
      <c r="H6" s="183" t="s">
        <v>4643</v>
      </c>
      <c r="I6" s="183"/>
      <c r="J6" s="183"/>
    </row>
    <row r="7" spans="1:10" ht="12.75">
      <c r="A7" s="169" t="s">
        <v>4632</v>
      </c>
      <c r="B7" s="183" t="s">
        <v>4627</v>
      </c>
      <c r="C7" s="183"/>
      <c r="D7" s="183"/>
      <c r="E7" s="183"/>
      <c r="F7" s="183"/>
      <c r="G7" s="183"/>
      <c r="H7" s="183"/>
      <c r="I7" s="183"/>
      <c r="J7" s="183"/>
    </row>
    <row r="8" spans="1:10" ht="12.75">
      <c r="A8" s="169" t="s">
        <v>4633</v>
      </c>
      <c r="B8" s="183" t="s">
        <v>4627</v>
      </c>
      <c r="C8" s="183" t="s">
        <v>4626</v>
      </c>
      <c r="D8" s="183" t="s">
        <v>4639</v>
      </c>
      <c r="E8" s="183" t="s">
        <v>4640</v>
      </c>
      <c r="F8" s="183" t="s">
        <v>4641</v>
      </c>
      <c r="G8" s="183"/>
      <c r="H8" s="183"/>
      <c r="I8" s="183"/>
      <c r="J8" s="183"/>
    </row>
    <row r="9" spans="1:10" ht="12.75">
      <c r="A9" s="169" t="s">
        <v>4634</v>
      </c>
      <c r="B9" s="183" t="s">
        <v>4627</v>
      </c>
      <c r="C9" s="183" t="s">
        <v>4626</v>
      </c>
      <c r="D9" s="183" t="s">
        <v>4639</v>
      </c>
      <c r="E9" s="183" t="s">
        <v>4640</v>
      </c>
      <c r="F9" s="183" t="s">
        <v>4641</v>
      </c>
      <c r="G9" s="183" t="s">
        <v>4642</v>
      </c>
      <c r="H9" s="183" t="s">
        <v>4643</v>
      </c>
      <c r="I9" s="183"/>
      <c r="J9" s="183"/>
    </row>
    <row r="10" spans="1:10" ht="12.75">
      <c r="A10" s="169" t="s">
        <v>4635</v>
      </c>
      <c r="B10" s="183" t="s">
        <v>4627</v>
      </c>
      <c r="C10" s="183" t="s">
        <v>4626</v>
      </c>
      <c r="D10" s="183"/>
      <c r="E10" s="183"/>
      <c r="F10" s="183"/>
      <c r="G10" s="183"/>
      <c r="H10" s="183"/>
      <c r="I10" s="183"/>
      <c r="J10" s="183"/>
    </row>
    <row r="11" spans="1:10" ht="12.75">
      <c r="A11" s="169" t="s">
        <v>4636</v>
      </c>
      <c r="B11" s="183" t="s">
        <v>4627</v>
      </c>
      <c r="C11" s="183" t="s">
        <v>4626</v>
      </c>
      <c r="D11" s="183" t="s">
        <v>4639</v>
      </c>
      <c r="E11" s="183" t="s">
        <v>4640</v>
      </c>
      <c r="F11" s="183" t="s">
        <v>4641</v>
      </c>
      <c r="G11" s="183" t="s">
        <v>4642</v>
      </c>
      <c r="H11" s="183" t="s">
        <v>4643</v>
      </c>
      <c r="I11" s="183" t="s">
        <v>4644</v>
      </c>
      <c r="J11" s="183" t="s">
        <v>4645</v>
      </c>
    </row>
    <row r="12" spans="1:10" ht="12.75">
      <c r="A12" s="169" t="s">
        <v>4637</v>
      </c>
      <c r="B12" s="183" t="s">
        <v>4627</v>
      </c>
      <c r="C12" s="183" t="s">
        <v>4626</v>
      </c>
      <c r="D12" s="183" t="s">
        <v>4639</v>
      </c>
      <c r="E12" s="183" t="s">
        <v>4640</v>
      </c>
      <c r="F12" s="183" t="s">
        <v>4641</v>
      </c>
      <c r="G12" s="183" t="s">
        <v>4642</v>
      </c>
      <c r="H12" s="183" t="s">
        <v>4643</v>
      </c>
      <c r="I12" s="183" t="s">
        <v>4644</v>
      </c>
      <c r="J12" s="183"/>
    </row>
    <row r="13" spans="1:10" ht="12.75">
      <c r="A13" s="169" t="s">
        <v>4638</v>
      </c>
      <c r="B13" s="183" t="s">
        <v>4627</v>
      </c>
      <c r="C13" s="183" t="s">
        <v>4626</v>
      </c>
      <c r="D13" s="183" t="s">
        <v>4639</v>
      </c>
      <c r="E13" s="183"/>
      <c r="F13" s="183"/>
      <c r="G13" s="183"/>
      <c r="H13" s="183"/>
      <c r="I13" s="183"/>
      <c r="J13" s="183"/>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Φύλλο15"/>
  <dimension ref="A1:O248"/>
  <sheetViews>
    <sheetView zoomScalePageLayoutView="0" workbookViewId="0" topLeftCell="A1">
      <selection activeCell="A245" sqref="A245:N245"/>
    </sheetView>
  </sheetViews>
  <sheetFormatPr defaultColWidth="9.00390625" defaultRowHeight="12.75"/>
  <cols>
    <col min="1" max="1" width="11.875" style="68" customWidth="1"/>
    <col min="2" max="2" width="32.25390625" style="68" customWidth="1"/>
    <col min="3" max="16384" width="8.875" style="68" customWidth="1"/>
  </cols>
  <sheetData>
    <row r="1" spans="1:2" s="152" customFormat="1" ht="23.25" customHeight="1">
      <c r="A1" s="435" t="s">
        <v>4787</v>
      </c>
      <c r="B1" s="436"/>
    </row>
    <row r="2" s="63" customFormat="1" ht="23.25" customHeight="1">
      <c r="A2" s="63" t="s">
        <v>4787</v>
      </c>
    </row>
    <row r="3" spans="1:8" s="63" customFormat="1" ht="23.25" customHeight="1">
      <c r="A3" s="63" t="s">
        <v>4788</v>
      </c>
      <c r="B3" s="153" t="s">
        <v>4788</v>
      </c>
      <c r="C3" s="154" t="s">
        <v>1261</v>
      </c>
      <c r="D3" s="154" t="s">
        <v>1262</v>
      </c>
      <c r="E3" s="154" t="s">
        <v>1263</v>
      </c>
      <c r="F3" s="154" t="s">
        <v>1264</v>
      </c>
      <c r="G3" s="154" t="s">
        <v>1265</v>
      </c>
      <c r="H3" s="154" t="s">
        <v>1266</v>
      </c>
    </row>
    <row r="4" spans="1:8" s="63" customFormat="1" ht="28.5" customHeight="1">
      <c r="A4" s="63" t="s">
        <v>1267</v>
      </c>
      <c r="C4" s="78" t="s">
        <v>1268</v>
      </c>
      <c r="D4" s="155" t="s">
        <v>1269</v>
      </c>
      <c r="E4" s="155" t="s">
        <v>1270</v>
      </c>
      <c r="F4" s="155"/>
      <c r="G4" s="155" t="s">
        <v>1271</v>
      </c>
      <c r="H4" s="155" t="s">
        <v>1272</v>
      </c>
    </row>
    <row r="5" spans="1:8" s="63" customFormat="1" ht="32.25" customHeight="1">
      <c r="A5" s="63" t="s">
        <v>1273</v>
      </c>
      <c r="C5" s="155"/>
      <c r="D5" s="155" t="s">
        <v>1274</v>
      </c>
      <c r="E5" s="155" t="s">
        <v>1275</v>
      </c>
      <c r="F5" s="155"/>
      <c r="G5" s="155" t="s">
        <v>1276</v>
      </c>
      <c r="H5" s="155"/>
    </row>
    <row r="6" spans="1:8" s="63" customFormat="1" ht="33" customHeight="1">
      <c r="A6" s="63" t="s">
        <v>1277</v>
      </c>
      <c r="C6" s="155"/>
      <c r="D6" s="155" t="s">
        <v>1278</v>
      </c>
      <c r="E6" s="155" t="s">
        <v>1279</v>
      </c>
      <c r="F6" s="155"/>
      <c r="G6" s="155" t="s">
        <v>1280</v>
      </c>
      <c r="H6" s="155"/>
    </row>
    <row r="7" spans="1:8" s="63" customFormat="1" ht="45.75" customHeight="1">
      <c r="A7" s="63" t="s">
        <v>1281</v>
      </c>
      <c r="C7" s="155"/>
      <c r="D7" s="155" t="s">
        <v>1282</v>
      </c>
      <c r="E7" s="155" t="s">
        <v>1283</v>
      </c>
      <c r="F7" s="155"/>
      <c r="G7" s="155" t="s">
        <v>1284</v>
      </c>
      <c r="H7" s="155"/>
    </row>
    <row r="8" spans="1:8" s="63" customFormat="1" ht="21">
      <c r="A8" s="63" t="s">
        <v>1285</v>
      </c>
      <c r="C8" s="155"/>
      <c r="D8" s="155" t="s">
        <v>1286</v>
      </c>
      <c r="E8" s="155" t="s">
        <v>1287</v>
      </c>
      <c r="F8" s="155"/>
      <c r="G8" s="155"/>
      <c r="H8" s="155"/>
    </row>
    <row r="9" spans="1:8" s="63" customFormat="1" ht="21">
      <c r="A9" s="63" t="s">
        <v>1288</v>
      </c>
      <c r="C9" s="155"/>
      <c r="D9" s="155" t="s">
        <v>1289</v>
      </c>
      <c r="E9" s="155" t="s">
        <v>1290</v>
      </c>
      <c r="F9" s="155"/>
      <c r="G9" s="155"/>
      <c r="H9" s="155"/>
    </row>
    <row r="10" spans="1:8" s="63" customFormat="1" ht="36" customHeight="1">
      <c r="A10" s="63" t="s">
        <v>1291</v>
      </c>
      <c r="C10" s="155"/>
      <c r="D10" s="155" t="s">
        <v>1292</v>
      </c>
      <c r="E10" s="155" t="s">
        <v>1293</v>
      </c>
      <c r="F10" s="155"/>
      <c r="G10" s="155"/>
      <c r="H10" s="155"/>
    </row>
    <row r="11" spans="1:8" s="63" customFormat="1" ht="23.25" customHeight="1">
      <c r="A11" s="63" t="s">
        <v>1294</v>
      </c>
      <c r="C11" s="155"/>
      <c r="D11" s="155" t="s">
        <v>1295</v>
      </c>
      <c r="E11" s="155" t="s">
        <v>1296</v>
      </c>
      <c r="F11" s="155"/>
      <c r="G11" s="155"/>
      <c r="H11" s="155"/>
    </row>
    <row r="12" spans="1:8" s="63" customFormat="1" ht="39" customHeight="1">
      <c r="A12" s="63" t="s">
        <v>1297</v>
      </c>
      <c r="C12" s="155"/>
      <c r="D12" s="155" t="s">
        <v>1298</v>
      </c>
      <c r="E12" s="155" t="s">
        <v>1299</v>
      </c>
      <c r="F12" s="155"/>
      <c r="G12" s="155"/>
      <c r="H12" s="155"/>
    </row>
    <row r="13" spans="1:8" s="63" customFormat="1" ht="27.75" customHeight="1">
      <c r="A13" s="63" t="s">
        <v>1300</v>
      </c>
      <c r="C13" s="155"/>
      <c r="D13" s="155" t="s">
        <v>1301</v>
      </c>
      <c r="E13" s="155" t="s">
        <v>1302</v>
      </c>
      <c r="F13" s="155"/>
      <c r="G13" s="155"/>
      <c r="H13" s="155"/>
    </row>
    <row r="14" spans="1:8" s="63" customFormat="1" ht="21">
      <c r="A14" s="63" t="s">
        <v>1303</v>
      </c>
      <c r="C14" s="155"/>
      <c r="D14" s="155"/>
      <c r="E14" s="155" t="s">
        <v>1304</v>
      </c>
      <c r="F14" s="155"/>
      <c r="G14" s="155"/>
      <c r="H14" s="155"/>
    </row>
    <row r="15" spans="1:8" s="63" customFormat="1" ht="21">
      <c r="A15" s="63" t="s">
        <v>1305</v>
      </c>
      <c r="C15" s="155"/>
      <c r="D15" s="155"/>
      <c r="E15" s="155" t="s">
        <v>1306</v>
      </c>
      <c r="F15" s="155"/>
      <c r="G15" s="155"/>
      <c r="H15" s="155"/>
    </row>
    <row r="16" spans="3:8" s="63" customFormat="1" ht="21">
      <c r="C16" s="155"/>
      <c r="D16" s="155"/>
      <c r="E16" s="155" t="s">
        <v>1307</v>
      </c>
      <c r="F16" s="155"/>
      <c r="G16" s="155"/>
      <c r="H16" s="155"/>
    </row>
    <row r="17" spans="3:8" s="63" customFormat="1" ht="21">
      <c r="C17" s="155"/>
      <c r="D17" s="155"/>
      <c r="E17" s="155" t="s">
        <v>1308</v>
      </c>
      <c r="F17" s="155"/>
      <c r="G17" s="155"/>
      <c r="H17" s="155"/>
    </row>
    <row r="18" spans="3:8" s="63" customFormat="1" ht="21">
      <c r="C18" s="155"/>
      <c r="D18" s="155"/>
      <c r="E18" s="155" t="s">
        <v>1309</v>
      </c>
      <c r="F18" s="155"/>
      <c r="G18" s="155"/>
      <c r="H18" s="155"/>
    </row>
    <row r="19" s="63" customFormat="1" ht="10.5"/>
    <row r="20" s="63" customFormat="1" ht="10.5"/>
    <row r="21" s="63" customFormat="1" ht="10.5"/>
    <row r="22" spans="2:9" s="63" customFormat="1" ht="27" customHeight="1">
      <c r="B22" s="156" t="s">
        <v>1267</v>
      </c>
      <c r="C22" s="154" t="s">
        <v>1310</v>
      </c>
      <c r="D22" s="154" t="s">
        <v>1311</v>
      </c>
      <c r="E22" s="154" t="s">
        <v>1312</v>
      </c>
      <c r="F22" s="154" t="s">
        <v>1313</v>
      </c>
      <c r="G22" s="154" t="s">
        <v>1314</v>
      </c>
      <c r="H22" s="154" t="s">
        <v>1315</v>
      </c>
      <c r="I22" s="154" t="s">
        <v>1316</v>
      </c>
    </row>
    <row r="23" spans="3:9" s="63" customFormat="1" ht="32.25">
      <c r="C23" s="157" t="s">
        <v>1317</v>
      </c>
      <c r="D23" s="157" t="s">
        <v>1318</v>
      </c>
      <c r="E23" s="157" t="s">
        <v>1319</v>
      </c>
      <c r="F23" s="157" t="s">
        <v>1320</v>
      </c>
      <c r="G23" s="157" t="s">
        <v>1321</v>
      </c>
      <c r="H23" s="155" t="s">
        <v>1607</v>
      </c>
      <c r="I23" s="155"/>
    </row>
    <row r="24" spans="3:9" s="63" customFormat="1" ht="32.25">
      <c r="C24" s="155" t="s">
        <v>1608</v>
      </c>
      <c r="D24" s="155" t="s">
        <v>1609</v>
      </c>
      <c r="E24" s="155" t="s">
        <v>1610</v>
      </c>
      <c r="F24" s="155" t="s">
        <v>1611</v>
      </c>
      <c r="G24" s="155" t="s">
        <v>1612</v>
      </c>
      <c r="H24" s="155" t="s">
        <v>1613</v>
      </c>
      <c r="I24" s="155"/>
    </row>
    <row r="25" spans="3:9" s="63" customFormat="1" ht="21">
      <c r="C25" s="155" t="s">
        <v>1614</v>
      </c>
      <c r="D25" s="155" t="s">
        <v>1615</v>
      </c>
      <c r="E25" s="155" t="s">
        <v>1616</v>
      </c>
      <c r="F25" s="155" t="s">
        <v>1617</v>
      </c>
      <c r="G25" s="155" t="s">
        <v>1618</v>
      </c>
      <c r="H25" s="155" t="s">
        <v>1619</v>
      </c>
      <c r="I25" s="155"/>
    </row>
    <row r="26" spans="3:9" s="63" customFormat="1" ht="32.25">
      <c r="C26" s="155" t="s">
        <v>1620</v>
      </c>
      <c r="D26" s="155" t="s">
        <v>1621</v>
      </c>
      <c r="E26" s="155" t="s">
        <v>1622</v>
      </c>
      <c r="F26" s="155" t="s">
        <v>1623</v>
      </c>
      <c r="G26" s="155" t="s">
        <v>1624</v>
      </c>
      <c r="H26" s="155" t="s">
        <v>1625</v>
      </c>
      <c r="I26" s="155"/>
    </row>
    <row r="27" spans="3:9" s="63" customFormat="1" ht="21">
      <c r="C27" s="155" t="s">
        <v>1626</v>
      </c>
      <c r="D27" s="155" t="s">
        <v>1627</v>
      </c>
      <c r="E27" s="155" t="s">
        <v>1628</v>
      </c>
      <c r="F27" s="155" t="s">
        <v>1629</v>
      </c>
      <c r="G27" s="155" t="s">
        <v>1630</v>
      </c>
      <c r="H27" s="155" t="s">
        <v>1631</v>
      </c>
      <c r="I27" s="155"/>
    </row>
    <row r="28" spans="3:9" s="63" customFormat="1" ht="32.25">
      <c r="C28" s="155" t="s">
        <v>1632</v>
      </c>
      <c r="D28" s="155" t="s">
        <v>1633</v>
      </c>
      <c r="E28" s="155" t="s">
        <v>1634</v>
      </c>
      <c r="F28" s="155" t="s">
        <v>1635</v>
      </c>
      <c r="G28" s="155" t="s">
        <v>1636</v>
      </c>
      <c r="H28" s="155" t="s">
        <v>1637</v>
      </c>
      <c r="I28" s="155"/>
    </row>
    <row r="29" spans="3:9" s="63" customFormat="1" ht="21">
      <c r="C29" s="155" t="s">
        <v>1638</v>
      </c>
      <c r="D29" s="155" t="s">
        <v>1639</v>
      </c>
      <c r="E29" s="155" t="s">
        <v>1640</v>
      </c>
      <c r="F29" s="155"/>
      <c r="G29" s="155" t="s">
        <v>1641</v>
      </c>
      <c r="H29" s="155" t="s">
        <v>1642</v>
      </c>
      <c r="I29" s="155"/>
    </row>
    <row r="30" spans="3:9" s="63" customFormat="1" ht="21">
      <c r="C30" s="155" t="s">
        <v>1958</v>
      </c>
      <c r="D30" s="155" t="s">
        <v>1959</v>
      </c>
      <c r="E30" s="155" t="s">
        <v>1960</v>
      </c>
      <c r="F30" s="155"/>
      <c r="G30" s="155" t="s">
        <v>1961</v>
      </c>
      <c r="H30" s="155" t="s">
        <v>1962</v>
      </c>
      <c r="I30" s="155"/>
    </row>
    <row r="31" spans="3:9" s="63" customFormat="1" ht="21">
      <c r="C31" s="155" t="s">
        <v>1963</v>
      </c>
      <c r="D31" s="155" t="s">
        <v>0</v>
      </c>
      <c r="E31" s="155" t="s">
        <v>1</v>
      </c>
      <c r="F31" s="155"/>
      <c r="G31" s="155" t="s">
        <v>2</v>
      </c>
      <c r="H31" s="155" t="s">
        <v>3</v>
      </c>
      <c r="I31" s="155"/>
    </row>
    <row r="32" spans="3:9" s="63" customFormat="1" ht="32.25">
      <c r="C32" s="155" t="s">
        <v>4</v>
      </c>
      <c r="D32" s="155" t="s">
        <v>2581</v>
      </c>
      <c r="E32" s="155" t="s">
        <v>2582</v>
      </c>
      <c r="F32" s="155"/>
      <c r="G32" s="155" t="s">
        <v>2583</v>
      </c>
      <c r="H32" s="155" t="s">
        <v>2584</v>
      </c>
      <c r="I32" s="155"/>
    </row>
    <row r="33" spans="3:9" s="63" customFormat="1" ht="24" customHeight="1">
      <c r="C33" s="155" t="s">
        <v>2585</v>
      </c>
      <c r="D33" s="155" t="s">
        <v>2586</v>
      </c>
      <c r="E33" s="155" t="s">
        <v>2587</v>
      </c>
      <c r="F33" s="155"/>
      <c r="G33" s="155"/>
      <c r="H33" s="155" t="s">
        <v>2588</v>
      </c>
      <c r="I33" s="155"/>
    </row>
    <row r="34" spans="3:9" s="63" customFormat="1" ht="21" customHeight="1">
      <c r="C34" s="155"/>
      <c r="D34" s="155" t="s">
        <v>2589</v>
      </c>
      <c r="E34" s="155" t="s">
        <v>2590</v>
      </c>
      <c r="F34" s="155"/>
      <c r="G34" s="155"/>
      <c r="H34" s="155"/>
      <c r="I34" s="155"/>
    </row>
    <row r="35" spans="3:9" s="63" customFormat="1" ht="21">
      <c r="C35" s="155"/>
      <c r="D35" s="155" t="s">
        <v>2591</v>
      </c>
      <c r="E35" s="155" t="s">
        <v>2592</v>
      </c>
      <c r="F35" s="155"/>
      <c r="G35" s="155"/>
      <c r="H35" s="155"/>
      <c r="I35" s="155"/>
    </row>
    <row r="36" spans="3:9" s="63" customFormat="1" ht="15.75" customHeight="1">
      <c r="C36" s="155"/>
      <c r="D36" s="155" t="s">
        <v>2593</v>
      </c>
      <c r="E36" s="155"/>
      <c r="F36" s="155"/>
      <c r="G36" s="155"/>
      <c r="H36" s="155"/>
      <c r="I36" s="155"/>
    </row>
    <row r="37" spans="3:9" s="63" customFormat="1" ht="21">
      <c r="C37" s="155"/>
      <c r="D37" s="155" t="s">
        <v>2594</v>
      </c>
      <c r="E37" s="155"/>
      <c r="F37" s="155"/>
      <c r="G37" s="155"/>
      <c r="H37" s="155"/>
      <c r="I37" s="155"/>
    </row>
    <row r="38" s="63" customFormat="1" ht="10.5"/>
    <row r="39" s="63" customFormat="1" ht="10.5"/>
    <row r="40" spans="2:6" s="63" customFormat="1" ht="27" customHeight="1">
      <c r="B40" s="153" t="s">
        <v>1273</v>
      </c>
      <c r="C40" s="154" t="s">
        <v>2595</v>
      </c>
      <c r="D40" s="154" t="s">
        <v>2596</v>
      </c>
      <c r="E40" s="154" t="s">
        <v>2597</v>
      </c>
      <c r="F40" s="154" t="s">
        <v>2598</v>
      </c>
    </row>
    <row r="41" spans="3:6" s="63" customFormat="1" ht="32.25" customHeight="1">
      <c r="C41" s="155" t="s">
        <v>2599</v>
      </c>
      <c r="D41" s="155" t="s">
        <v>2600</v>
      </c>
      <c r="E41" s="155" t="s">
        <v>2601</v>
      </c>
      <c r="F41" s="155" t="s">
        <v>2602</v>
      </c>
    </row>
    <row r="42" spans="3:6" s="63" customFormat="1" ht="32.25" customHeight="1">
      <c r="C42" s="155" t="s">
        <v>2603</v>
      </c>
      <c r="D42" s="155" t="s">
        <v>2604</v>
      </c>
      <c r="E42" s="155" t="s">
        <v>2605</v>
      </c>
      <c r="F42" s="155" t="s">
        <v>2606</v>
      </c>
    </row>
    <row r="43" spans="3:6" s="63" customFormat="1" ht="32.25" customHeight="1">
      <c r="C43" s="155" t="s">
        <v>2607</v>
      </c>
      <c r="D43" s="155" t="s">
        <v>2608</v>
      </c>
      <c r="E43" s="155" t="s">
        <v>2609</v>
      </c>
      <c r="F43" s="155" t="s">
        <v>2610</v>
      </c>
    </row>
    <row r="44" spans="3:6" s="63" customFormat="1" ht="32.25" customHeight="1">
      <c r="C44" s="155" t="s">
        <v>2611</v>
      </c>
      <c r="D44" s="155" t="s">
        <v>2612</v>
      </c>
      <c r="E44" s="155" t="s">
        <v>2613</v>
      </c>
      <c r="F44" s="155" t="s">
        <v>2614</v>
      </c>
    </row>
    <row r="45" spans="3:6" s="63" customFormat="1" ht="32.25" customHeight="1">
      <c r="C45" s="155" t="s">
        <v>2615</v>
      </c>
      <c r="D45" s="155" t="s">
        <v>2616</v>
      </c>
      <c r="E45" s="155" t="s">
        <v>2617</v>
      </c>
      <c r="F45" s="155" t="s">
        <v>2618</v>
      </c>
    </row>
    <row r="46" spans="3:6" s="63" customFormat="1" ht="32.25" customHeight="1">
      <c r="C46" s="155" t="s">
        <v>2619</v>
      </c>
      <c r="D46" s="155" t="s">
        <v>2620</v>
      </c>
      <c r="E46" s="155" t="s">
        <v>2621</v>
      </c>
      <c r="F46" s="155" t="s">
        <v>2622</v>
      </c>
    </row>
    <row r="47" spans="3:6" s="63" customFormat="1" ht="32.25" customHeight="1">
      <c r="C47" s="155" t="s">
        <v>2623</v>
      </c>
      <c r="D47" s="155" t="s">
        <v>2624</v>
      </c>
      <c r="E47" s="155" t="s">
        <v>2625</v>
      </c>
      <c r="F47" s="155" t="s">
        <v>2626</v>
      </c>
    </row>
    <row r="48" spans="3:6" s="63" customFormat="1" ht="32.25" customHeight="1">
      <c r="C48" s="155" t="s">
        <v>2627</v>
      </c>
      <c r="D48" s="155" t="s">
        <v>2628</v>
      </c>
      <c r="E48" s="155"/>
      <c r="F48" s="155" t="s">
        <v>2629</v>
      </c>
    </row>
    <row r="49" spans="3:6" s="63" customFormat="1" ht="32.25" customHeight="1">
      <c r="C49" s="155" t="s">
        <v>1570</v>
      </c>
      <c r="D49" s="155" t="s">
        <v>1571</v>
      </c>
      <c r="E49" s="155"/>
      <c r="F49" s="155" t="s">
        <v>1572</v>
      </c>
    </row>
    <row r="50" spans="3:6" s="63" customFormat="1" ht="32.25" customHeight="1">
      <c r="C50" s="155" t="s">
        <v>1573</v>
      </c>
      <c r="D50" s="155" t="s">
        <v>1574</v>
      </c>
      <c r="E50" s="155"/>
      <c r="F50" s="155" t="s">
        <v>1575</v>
      </c>
    </row>
    <row r="51" spans="3:6" s="63" customFormat="1" ht="32.25" customHeight="1">
      <c r="C51" s="155" t="s">
        <v>1576</v>
      </c>
      <c r="D51" s="155" t="s">
        <v>1577</v>
      </c>
      <c r="E51" s="155"/>
      <c r="F51" s="155"/>
    </row>
    <row r="52" spans="3:6" s="63" customFormat="1" ht="32.25" customHeight="1">
      <c r="C52" s="155" t="s">
        <v>1578</v>
      </c>
      <c r="D52" s="155" t="s">
        <v>1579</v>
      </c>
      <c r="E52" s="155"/>
      <c r="F52" s="155"/>
    </row>
    <row r="53" spans="3:6" s="63" customFormat="1" ht="32.25" customHeight="1">
      <c r="C53" s="155" t="s">
        <v>1580</v>
      </c>
      <c r="D53" s="155"/>
      <c r="E53" s="155"/>
      <c r="F53" s="155"/>
    </row>
    <row r="54" spans="3:6" s="63" customFormat="1" ht="32.25" customHeight="1">
      <c r="C54" s="155" t="s">
        <v>1581</v>
      </c>
      <c r="D54" s="155"/>
      <c r="E54" s="155"/>
      <c r="F54" s="155"/>
    </row>
    <row r="55" spans="3:6" s="63" customFormat="1" ht="32.25" customHeight="1">
      <c r="C55" s="155" t="s">
        <v>1582</v>
      </c>
      <c r="D55" s="155"/>
      <c r="E55" s="155"/>
      <c r="F55" s="155"/>
    </row>
    <row r="56" spans="3:6" s="63" customFormat="1" ht="32.25" customHeight="1">
      <c r="C56" s="155" t="s">
        <v>1583</v>
      </c>
      <c r="D56" s="155"/>
      <c r="E56" s="155"/>
      <c r="F56" s="155"/>
    </row>
    <row r="57" s="63" customFormat="1" ht="10.5"/>
    <row r="58" s="63" customFormat="1" ht="10.5"/>
    <row r="59" spans="2:6" s="63" customFormat="1" ht="23.25" customHeight="1">
      <c r="B59" s="156" t="s">
        <v>1277</v>
      </c>
      <c r="C59" s="154" t="s">
        <v>1584</v>
      </c>
      <c r="D59" s="154" t="s">
        <v>1585</v>
      </c>
      <c r="E59" s="154" t="s">
        <v>1586</v>
      </c>
      <c r="F59" s="154" t="s">
        <v>1587</v>
      </c>
    </row>
    <row r="60" spans="3:6" s="63" customFormat="1" ht="21">
      <c r="C60" s="155" t="s">
        <v>1588</v>
      </c>
      <c r="D60" s="155" t="s">
        <v>1589</v>
      </c>
      <c r="E60" s="155" t="s">
        <v>1590</v>
      </c>
      <c r="F60" s="155" t="s">
        <v>1591</v>
      </c>
    </row>
    <row r="61" spans="3:6" s="63" customFormat="1" ht="32.25">
      <c r="C61" s="155" t="s">
        <v>1592</v>
      </c>
      <c r="D61" s="155" t="s">
        <v>1593</v>
      </c>
      <c r="E61" s="155" t="s">
        <v>1594</v>
      </c>
      <c r="F61" s="155" t="s">
        <v>1595</v>
      </c>
    </row>
    <row r="62" spans="3:6" s="63" customFormat="1" ht="32.25">
      <c r="C62" s="155" t="s">
        <v>2616</v>
      </c>
      <c r="D62" s="155" t="s">
        <v>1596</v>
      </c>
      <c r="E62" s="155" t="s">
        <v>1597</v>
      </c>
      <c r="F62" s="155" t="s">
        <v>1598</v>
      </c>
    </row>
    <row r="63" spans="3:6" s="63" customFormat="1" ht="21">
      <c r="C63" s="155" t="s">
        <v>1599</v>
      </c>
      <c r="D63" s="155" t="s">
        <v>1600</v>
      </c>
      <c r="E63" s="155" t="s">
        <v>1601</v>
      </c>
      <c r="F63" s="155" t="s">
        <v>1602</v>
      </c>
    </row>
    <row r="64" spans="3:6" s="63" customFormat="1" ht="42.75">
      <c r="C64" s="155" t="s">
        <v>1603</v>
      </c>
      <c r="D64" s="155" t="s">
        <v>1604</v>
      </c>
      <c r="E64" s="155" t="s">
        <v>1605</v>
      </c>
      <c r="F64" s="155"/>
    </row>
    <row r="65" spans="3:6" s="63" customFormat="1" ht="32.25">
      <c r="C65" s="155" t="s">
        <v>1606</v>
      </c>
      <c r="D65" s="155"/>
      <c r="E65" s="155" t="s">
        <v>2799</v>
      </c>
      <c r="F65" s="155"/>
    </row>
    <row r="66" spans="3:6" s="63" customFormat="1" ht="32.25">
      <c r="C66" s="155" t="s">
        <v>2800</v>
      </c>
      <c r="D66" s="155"/>
      <c r="E66" s="155" t="s">
        <v>2801</v>
      </c>
      <c r="F66" s="155"/>
    </row>
    <row r="67" spans="3:6" s="63" customFormat="1" ht="21">
      <c r="C67" s="155" t="s">
        <v>2802</v>
      </c>
      <c r="D67" s="155"/>
      <c r="E67" s="155" t="s">
        <v>2803</v>
      </c>
      <c r="F67" s="155"/>
    </row>
    <row r="68" spans="3:6" s="63" customFormat="1" ht="32.25">
      <c r="C68" s="155" t="s">
        <v>2804</v>
      </c>
      <c r="D68" s="155"/>
      <c r="E68" s="155" t="s">
        <v>2805</v>
      </c>
      <c r="F68" s="155"/>
    </row>
    <row r="69" spans="3:6" s="63" customFormat="1" ht="21">
      <c r="C69" s="155" t="s">
        <v>2806</v>
      </c>
      <c r="D69" s="155"/>
      <c r="E69" s="155" t="s">
        <v>2807</v>
      </c>
      <c r="F69" s="155"/>
    </row>
    <row r="70" spans="3:6" s="63" customFormat="1" ht="21">
      <c r="C70" s="155" t="s">
        <v>2808</v>
      </c>
      <c r="D70" s="155"/>
      <c r="E70" s="155"/>
      <c r="F70" s="155"/>
    </row>
    <row r="71" spans="3:6" s="63" customFormat="1" ht="32.25">
      <c r="C71" s="155" t="s">
        <v>2809</v>
      </c>
      <c r="D71" s="155"/>
      <c r="E71" s="155"/>
      <c r="F71" s="155"/>
    </row>
    <row r="72" spans="3:6" s="63" customFormat="1" ht="32.25">
      <c r="C72" s="155" t="s">
        <v>2545</v>
      </c>
      <c r="D72" s="155"/>
      <c r="E72" s="155"/>
      <c r="F72" s="155"/>
    </row>
    <row r="73" s="63" customFormat="1" ht="10.5"/>
    <row r="74" s="63" customFormat="1" ht="10.5"/>
    <row r="75" s="63" customFormat="1" ht="10.5"/>
    <row r="76" s="63" customFormat="1" ht="10.5"/>
    <row r="77" spans="2:7" s="63" customFormat="1" ht="21" customHeight="1">
      <c r="B77" s="156" t="s">
        <v>1281</v>
      </c>
      <c r="C77" s="154" t="s">
        <v>2546</v>
      </c>
      <c r="D77" s="154" t="s">
        <v>2547</v>
      </c>
      <c r="E77" s="154" t="s">
        <v>2548</v>
      </c>
      <c r="F77" s="154" t="s">
        <v>2549</v>
      </c>
      <c r="G77" s="154" t="s">
        <v>2550</v>
      </c>
    </row>
    <row r="78" spans="3:7" s="63" customFormat="1" ht="32.25">
      <c r="C78" s="155" t="s">
        <v>2551</v>
      </c>
      <c r="D78" s="155" t="s">
        <v>2552</v>
      </c>
      <c r="E78" s="155" t="s">
        <v>2553</v>
      </c>
      <c r="F78" s="155"/>
      <c r="G78" s="155" t="s">
        <v>2554</v>
      </c>
    </row>
    <row r="79" spans="3:7" s="63" customFormat="1" ht="21">
      <c r="C79" s="155" t="s">
        <v>2555</v>
      </c>
      <c r="D79" s="155" t="s">
        <v>5</v>
      </c>
      <c r="E79" s="155" t="s">
        <v>6</v>
      </c>
      <c r="F79" s="155"/>
      <c r="G79" s="155" t="s">
        <v>7</v>
      </c>
    </row>
    <row r="80" spans="3:7" s="63" customFormat="1" ht="21">
      <c r="C80" s="155" t="s">
        <v>8</v>
      </c>
      <c r="D80" s="155" t="s">
        <v>9</v>
      </c>
      <c r="E80" s="155" t="s">
        <v>10</v>
      </c>
      <c r="F80" s="155"/>
      <c r="G80" s="155" t="s">
        <v>11</v>
      </c>
    </row>
    <row r="81" spans="3:7" s="63" customFormat="1" ht="21">
      <c r="C81" s="155" t="s">
        <v>12</v>
      </c>
      <c r="D81" s="155" t="s">
        <v>13</v>
      </c>
      <c r="E81" s="155" t="s">
        <v>14</v>
      </c>
      <c r="F81" s="155"/>
      <c r="G81" s="154" t="s">
        <v>15</v>
      </c>
    </row>
    <row r="82" spans="3:7" s="63" customFormat="1" ht="21">
      <c r="C82" s="155" t="s">
        <v>16</v>
      </c>
      <c r="D82" s="155" t="s">
        <v>17</v>
      </c>
      <c r="E82" s="155"/>
      <c r="F82" s="155"/>
      <c r="G82" s="155" t="s">
        <v>18</v>
      </c>
    </row>
    <row r="83" spans="3:7" s="63" customFormat="1" ht="21">
      <c r="C83" s="155" t="s">
        <v>19</v>
      </c>
      <c r="D83" s="155" t="s">
        <v>20</v>
      </c>
      <c r="E83" s="155"/>
      <c r="F83" s="155"/>
      <c r="G83" s="155" t="s">
        <v>21</v>
      </c>
    </row>
    <row r="84" spans="3:7" s="63" customFormat="1" ht="42.75">
      <c r="C84" s="155" t="s">
        <v>22</v>
      </c>
      <c r="D84" s="155" t="s">
        <v>23</v>
      </c>
      <c r="E84" s="155"/>
      <c r="F84" s="155"/>
      <c r="G84" s="155" t="s">
        <v>24</v>
      </c>
    </row>
    <row r="85" spans="3:7" s="63" customFormat="1" ht="21">
      <c r="C85" s="155" t="s">
        <v>25</v>
      </c>
      <c r="D85" s="155"/>
      <c r="E85" s="155"/>
      <c r="F85" s="155"/>
      <c r="G85" s="155" t="s">
        <v>26</v>
      </c>
    </row>
    <row r="86" spans="3:7" s="63" customFormat="1" ht="21">
      <c r="C86" s="155" t="s">
        <v>27</v>
      </c>
      <c r="D86" s="155"/>
      <c r="E86" s="155"/>
      <c r="F86" s="155"/>
      <c r="G86" s="155" t="s">
        <v>28</v>
      </c>
    </row>
    <row r="87" spans="3:7" s="63" customFormat="1" ht="21">
      <c r="C87" s="155"/>
      <c r="D87" s="155"/>
      <c r="E87" s="155"/>
      <c r="F87" s="155"/>
      <c r="G87" s="155" t="s">
        <v>29</v>
      </c>
    </row>
    <row r="88" spans="3:7" s="63" customFormat="1" ht="10.5">
      <c r="C88" s="155"/>
      <c r="D88" s="155"/>
      <c r="E88" s="155"/>
      <c r="F88" s="155"/>
      <c r="G88" s="155" t="s">
        <v>30</v>
      </c>
    </row>
    <row r="89" spans="3:7" s="63" customFormat="1" ht="21">
      <c r="C89" s="155"/>
      <c r="D89" s="155"/>
      <c r="E89" s="155"/>
      <c r="F89" s="155"/>
      <c r="G89" s="155" t="s">
        <v>31</v>
      </c>
    </row>
    <row r="90" spans="3:7" s="63" customFormat="1" ht="21">
      <c r="C90" s="155"/>
      <c r="D90" s="155"/>
      <c r="E90" s="155"/>
      <c r="F90" s="155"/>
      <c r="G90" s="155" t="s">
        <v>32</v>
      </c>
    </row>
    <row r="91" spans="3:7" s="63" customFormat="1" ht="21">
      <c r="C91" s="155"/>
      <c r="D91" s="155"/>
      <c r="E91" s="155"/>
      <c r="F91" s="155"/>
      <c r="G91" s="155" t="s">
        <v>33</v>
      </c>
    </row>
    <row r="92" spans="3:7" s="63" customFormat="1" ht="21">
      <c r="C92" s="155"/>
      <c r="D92" s="155"/>
      <c r="E92" s="155"/>
      <c r="F92" s="155"/>
      <c r="G92" s="155" t="s">
        <v>34</v>
      </c>
    </row>
    <row r="93" spans="3:7" s="63" customFormat="1" ht="21">
      <c r="C93" s="155"/>
      <c r="D93" s="155"/>
      <c r="E93" s="155"/>
      <c r="F93" s="155"/>
      <c r="G93" s="155" t="s">
        <v>35</v>
      </c>
    </row>
    <row r="94" spans="3:7" s="63" customFormat="1" ht="21">
      <c r="C94" s="155"/>
      <c r="D94" s="155"/>
      <c r="E94" s="155"/>
      <c r="F94" s="155"/>
      <c r="G94" s="155" t="s">
        <v>36</v>
      </c>
    </row>
    <row r="95" spans="3:7" s="63" customFormat="1" ht="21">
      <c r="C95" s="155"/>
      <c r="D95" s="155"/>
      <c r="E95" s="155"/>
      <c r="F95" s="155"/>
      <c r="G95" s="155" t="s">
        <v>37</v>
      </c>
    </row>
    <row r="96" spans="3:7" s="63" customFormat="1" ht="21">
      <c r="C96" s="155"/>
      <c r="D96" s="155"/>
      <c r="E96" s="155"/>
      <c r="F96" s="155"/>
      <c r="G96" s="155" t="s">
        <v>38</v>
      </c>
    </row>
    <row r="97" spans="3:7" s="63" customFormat="1" ht="21">
      <c r="C97" s="155"/>
      <c r="D97" s="155"/>
      <c r="E97" s="155"/>
      <c r="F97" s="155"/>
      <c r="G97" s="155" t="s">
        <v>39</v>
      </c>
    </row>
    <row r="98" spans="3:7" s="63" customFormat="1" ht="21">
      <c r="C98" s="155"/>
      <c r="D98" s="155"/>
      <c r="E98" s="155"/>
      <c r="F98" s="155"/>
      <c r="G98" s="155" t="s">
        <v>40</v>
      </c>
    </row>
    <row r="99" spans="3:7" s="63" customFormat="1" ht="21">
      <c r="C99" s="155"/>
      <c r="D99" s="155"/>
      <c r="E99" s="155"/>
      <c r="F99" s="155"/>
      <c r="G99" s="155" t="s">
        <v>41</v>
      </c>
    </row>
    <row r="100" spans="3:7" s="63" customFormat="1" ht="32.25">
      <c r="C100" s="155"/>
      <c r="D100" s="155"/>
      <c r="E100" s="155"/>
      <c r="F100" s="155"/>
      <c r="G100" s="155" t="s">
        <v>42</v>
      </c>
    </row>
    <row r="101" spans="3:7" s="63" customFormat="1" ht="12" customHeight="1">
      <c r="C101" s="155"/>
      <c r="D101" s="155"/>
      <c r="E101" s="155"/>
      <c r="F101" s="155"/>
      <c r="G101" s="155" t="s">
        <v>43</v>
      </c>
    </row>
    <row r="102" spans="3:7" s="63" customFormat="1" ht="21">
      <c r="C102" s="155"/>
      <c r="D102" s="155"/>
      <c r="E102" s="155"/>
      <c r="F102" s="155"/>
      <c r="G102" s="155" t="s">
        <v>44</v>
      </c>
    </row>
    <row r="103" spans="3:7" s="63" customFormat="1" ht="21">
      <c r="C103" s="155"/>
      <c r="D103" s="155"/>
      <c r="E103" s="155"/>
      <c r="F103" s="155"/>
      <c r="G103" s="155" t="s">
        <v>45</v>
      </c>
    </row>
    <row r="104" spans="3:7" s="63" customFormat="1" ht="14.25" customHeight="1">
      <c r="C104" s="155"/>
      <c r="D104" s="155"/>
      <c r="E104" s="155"/>
      <c r="F104" s="155"/>
      <c r="G104" s="155" t="s">
        <v>46</v>
      </c>
    </row>
    <row r="105" spans="3:7" s="63" customFormat="1" ht="21">
      <c r="C105" s="155"/>
      <c r="D105" s="155"/>
      <c r="E105" s="155"/>
      <c r="F105" s="155"/>
      <c r="G105" s="155" t="s">
        <v>47</v>
      </c>
    </row>
    <row r="106" spans="3:8" s="63" customFormat="1" ht="21">
      <c r="C106" s="155"/>
      <c r="D106" s="155"/>
      <c r="E106" s="155"/>
      <c r="F106" s="155"/>
      <c r="G106" s="155" t="s">
        <v>48</v>
      </c>
      <c r="H106" s="155"/>
    </row>
    <row r="107" spans="3:7" s="63" customFormat="1" ht="21">
      <c r="C107" s="155"/>
      <c r="D107" s="155"/>
      <c r="E107" s="155"/>
      <c r="F107" s="155"/>
      <c r="G107" s="155" t="s">
        <v>49</v>
      </c>
    </row>
    <row r="108" spans="3:7" s="63" customFormat="1" ht="21">
      <c r="C108" s="155"/>
      <c r="D108" s="155"/>
      <c r="E108" s="155"/>
      <c r="F108" s="155"/>
      <c r="G108" s="155" t="s">
        <v>50</v>
      </c>
    </row>
    <row r="109" spans="3:7" s="63" customFormat="1" ht="15" customHeight="1">
      <c r="C109" s="155"/>
      <c r="D109" s="155"/>
      <c r="E109" s="155"/>
      <c r="F109" s="155"/>
      <c r="G109" s="155" t="s">
        <v>51</v>
      </c>
    </row>
    <row r="110" spans="3:7" s="63" customFormat="1" ht="21">
      <c r="C110" s="155"/>
      <c r="D110" s="155"/>
      <c r="E110" s="155"/>
      <c r="F110" s="155"/>
      <c r="G110" s="155" t="s">
        <v>52</v>
      </c>
    </row>
    <row r="111" s="63" customFormat="1" ht="10.5"/>
    <row r="112" s="63" customFormat="1" ht="10.5"/>
    <row r="113" s="63" customFormat="1" ht="10.5"/>
    <row r="114" spans="2:7" s="63" customFormat="1" ht="26.25" customHeight="1">
      <c r="B114" s="153" t="s">
        <v>1285</v>
      </c>
      <c r="C114" s="154" t="s">
        <v>53</v>
      </c>
      <c r="D114" s="154" t="s">
        <v>2471</v>
      </c>
      <c r="E114" s="154" t="s">
        <v>2472</v>
      </c>
      <c r="F114" s="154" t="s">
        <v>2473</v>
      </c>
      <c r="G114" s="154" t="s">
        <v>2474</v>
      </c>
    </row>
    <row r="115" spans="2:7" s="63" customFormat="1" ht="21">
      <c r="B115" s="158"/>
      <c r="C115" s="155" t="s">
        <v>2475</v>
      </c>
      <c r="D115" s="155"/>
      <c r="E115" s="155"/>
      <c r="F115" s="155"/>
      <c r="G115" s="155"/>
    </row>
    <row r="116" spans="2:7" s="63" customFormat="1" ht="21">
      <c r="B116" s="158"/>
      <c r="C116" s="155" t="s">
        <v>2476</v>
      </c>
      <c r="D116" s="155"/>
      <c r="E116" s="155"/>
      <c r="F116" s="155"/>
      <c r="G116" s="155"/>
    </row>
    <row r="117" spans="2:7" s="63" customFormat="1" ht="21">
      <c r="B117" s="158"/>
      <c r="C117" s="155" t="s">
        <v>2477</v>
      </c>
      <c r="D117" s="155"/>
      <c r="E117" s="155"/>
      <c r="F117" s="155"/>
      <c r="G117" s="155"/>
    </row>
    <row r="118" s="63" customFormat="1" ht="10.5"/>
    <row r="119" s="63" customFormat="1" ht="10.5"/>
    <row r="120" s="63" customFormat="1" ht="10.5"/>
    <row r="121" spans="2:5" s="63" customFormat="1" ht="23.25" customHeight="1">
      <c r="B121" s="153" t="s">
        <v>1288</v>
      </c>
      <c r="C121" s="154" t="s">
        <v>2478</v>
      </c>
      <c r="D121" s="154" t="s">
        <v>2479</v>
      </c>
      <c r="E121" s="154" t="s">
        <v>2480</v>
      </c>
    </row>
    <row r="122" spans="3:5" s="63" customFormat="1" ht="21">
      <c r="C122" s="155" t="s">
        <v>2481</v>
      </c>
      <c r="D122" s="155" t="s">
        <v>2482</v>
      </c>
      <c r="E122" s="155" t="s">
        <v>2483</v>
      </c>
    </row>
    <row r="123" spans="3:5" s="63" customFormat="1" ht="21">
      <c r="C123" s="155" t="s">
        <v>2484</v>
      </c>
      <c r="D123" s="155" t="s">
        <v>2485</v>
      </c>
      <c r="E123" s="155" t="s">
        <v>2486</v>
      </c>
    </row>
    <row r="124" spans="3:5" s="63" customFormat="1" ht="21">
      <c r="C124" s="155" t="s">
        <v>2487</v>
      </c>
      <c r="D124" s="155" t="s">
        <v>2488</v>
      </c>
      <c r="E124" s="155" t="s">
        <v>2489</v>
      </c>
    </row>
    <row r="125" spans="3:5" s="63" customFormat="1" ht="21">
      <c r="C125" s="155" t="s">
        <v>2490</v>
      </c>
      <c r="D125" s="155" t="s">
        <v>2491</v>
      </c>
      <c r="E125" s="155" t="s">
        <v>2492</v>
      </c>
    </row>
    <row r="126" spans="3:5" s="63" customFormat="1" ht="32.25">
      <c r="C126" s="155" t="s">
        <v>2493</v>
      </c>
      <c r="D126" s="155" t="s">
        <v>2494</v>
      </c>
      <c r="E126" s="155" t="s">
        <v>2495</v>
      </c>
    </row>
    <row r="127" spans="3:5" s="63" customFormat="1" ht="21">
      <c r="C127" s="155" t="s">
        <v>2496</v>
      </c>
      <c r="D127" s="155" t="s">
        <v>2497</v>
      </c>
      <c r="E127" s="155" t="s">
        <v>2498</v>
      </c>
    </row>
    <row r="128" spans="3:5" s="63" customFormat="1" ht="21">
      <c r="C128" s="155" t="s">
        <v>2499</v>
      </c>
      <c r="D128" s="155" t="s">
        <v>2500</v>
      </c>
      <c r="E128" s="155" t="s">
        <v>2501</v>
      </c>
    </row>
    <row r="129" spans="3:5" s="63" customFormat="1" ht="32.25">
      <c r="C129" s="155" t="s">
        <v>2502</v>
      </c>
      <c r="D129" s="155" t="s">
        <v>2503</v>
      </c>
      <c r="E129" s="155" t="s">
        <v>2504</v>
      </c>
    </row>
    <row r="130" spans="3:5" s="63" customFormat="1" ht="21">
      <c r="C130" s="155" t="s">
        <v>2505</v>
      </c>
      <c r="D130" s="155" t="s">
        <v>2506</v>
      </c>
      <c r="E130" s="155"/>
    </row>
    <row r="131" spans="3:5" s="63" customFormat="1" ht="21">
      <c r="C131" s="155" t="s">
        <v>2507</v>
      </c>
      <c r="D131" s="155" t="s">
        <v>2508</v>
      </c>
      <c r="E131" s="155"/>
    </row>
    <row r="132" spans="3:5" s="63" customFormat="1" ht="21">
      <c r="C132" s="155" t="s">
        <v>2509</v>
      </c>
      <c r="D132" s="155" t="s">
        <v>2510</v>
      </c>
      <c r="E132" s="155"/>
    </row>
    <row r="133" spans="3:5" s="63" customFormat="1" ht="21">
      <c r="C133" s="155" t="s">
        <v>2511</v>
      </c>
      <c r="D133" s="155" t="s">
        <v>2512</v>
      </c>
      <c r="E133" s="155"/>
    </row>
    <row r="134" spans="3:5" s="63" customFormat="1" ht="21">
      <c r="C134" s="155" t="s">
        <v>2513</v>
      </c>
      <c r="D134" s="155" t="s">
        <v>2514</v>
      </c>
      <c r="E134" s="155"/>
    </row>
    <row r="135" spans="3:5" s="63" customFormat="1" ht="21">
      <c r="C135" s="155" t="s">
        <v>2515</v>
      </c>
      <c r="D135" s="155" t="s">
        <v>2516</v>
      </c>
      <c r="E135" s="155"/>
    </row>
    <row r="136" spans="3:5" s="63" customFormat="1" ht="21">
      <c r="C136" s="155" t="s">
        <v>2517</v>
      </c>
      <c r="D136" s="155" t="s">
        <v>2518</v>
      </c>
      <c r="E136" s="155"/>
    </row>
    <row r="137" spans="3:5" s="63" customFormat="1" ht="21">
      <c r="C137" s="155" t="s">
        <v>2519</v>
      </c>
      <c r="D137" s="155" t="s">
        <v>2520</v>
      </c>
      <c r="E137" s="155"/>
    </row>
    <row r="138" spans="3:5" s="63" customFormat="1" ht="21">
      <c r="C138" s="159" t="s">
        <v>10</v>
      </c>
      <c r="D138" s="159" t="s">
        <v>2521</v>
      </c>
      <c r="E138" s="155"/>
    </row>
    <row r="139" spans="3:5" s="63" customFormat="1" ht="21">
      <c r="C139" s="155" t="s">
        <v>2522</v>
      </c>
      <c r="D139" s="155" t="s">
        <v>2523</v>
      </c>
      <c r="E139" s="155"/>
    </row>
    <row r="140" spans="3:5" s="63" customFormat="1" ht="21">
      <c r="C140" s="155" t="s">
        <v>2524</v>
      </c>
      <c r="D140" s="155" t="s">
        <v>2525</v>
      </c>
      <c r="E140" s="155"/>
    </row>
    <row r="141" spans="3:5" s="63" customFormat="1" ht="21">
      <c r="C141" s="155" t="s">
        <v>2526</v>
      </c>
      <c r="D141" s="155" t="s">
        <v>2527</v>
      </c>
      <c r="E141" s="155"/>
    </row>
    <row r="142" spans="3:5" s="63" customFormat="1" ht="21">
      <c r="C142" s="155" t="s">
        <v>2528</v>
      </c>
      <c r="D142" s="155" t="s">
        <v>2529</v>
      </c>
      <c r="E142" s="155"/>
    </row>
    <row r="143" spans="3:5" s="63" customFormat="1" ht="32.25">
      <c r="C143" s="155" t="s">
        <v>2530</v>
      </c>
      <c r="D143" s="155" t="s">
        <v>2531</v>
      </c>
      <c r="E143" s="155"/>
    </row>
    <row r="144" spans="3:5" s="63" customFormat="1" ht="21">
      <c r="C144" s="155" t="s">
        <v>2532</v>
      </c>
      <c r="D144" s="155" t="s">
        <v>2533</v>
      </c>
      <c r="E144" s="155"/>
    </row>
    <row r="145" spans="3:5" s="63" customFormat="1" ht="21">
      <c r="C145" s="155" t="s">
        <v>111</v>
      </c>
      <c r="D145" s="155" t="s">
        <v>112</v>
      </c>
      <c r="E145" s="155"/>
    </row>
    <row r="146" spans="3:5" s="63" customFormat="1" ht="21">
      <c r="C146" s="155"/>
      <c r="D146" s="155" t="s">
        <v>113</v>
      </c>
      <c r="E146" s="155"/>
    </row>
    <row r="147" spans="3:5" s="63" customFormat="1" ht="21">
      <c r="C147" s="155"/>
      <c r="D147" s="155" t="s">
        <v>114</v>
      </c>
      <c r="E147" s="155"/>
    </row>
    <row r="148" spans="3:5" s="63" customFormat="1" ht="21">
      <c r="C148" s="155"/>
      <c r="D148" s="155" t="s">
        <v>115</v>
      </c>
      <c r="E148" s="155"/>
    </row>
    <row r="149" spans="3:5" s="63" customFormat="1" ht="21">
      <c r="C149" s="155"/>
      <c r="D149" s="155" t="s">
        <v>116</v>
      </c>
      <c r="E149" s="155"/>
    </row>
    <row r="150" spans="3:5" s="63" customFormat="1" ht="32.25">
      <c r="C150" s="155"/>
      <c r="D150" s="155" t="s">
        <v>117</v>
      </c>
      <c r="E150" s="155"/>
    </row>
    <row r="151" spans="3:5" s="63" customFormat="1" ht="21">
      <c r="C151" s="155"/>
      <c r="D151" s="155" t="s">
        <v>118</v>
      </c>
      <c r="E151" s="155"/>
    </row>
    <row r="152" spans="3:5" s="63" customFormat="1" ht="21">
      <c r="C152" s="155"/>
      <c r="D152" s="155" t="s">
        <v>119</v>
      </c>
      <c r="E152" s="155"/>
    </row>
    <row r="153" spans="3:5" s="63" customFormat="1" ht="21">
      <c r="C153" s="155"/>
      <c r="D153" s="155" t="s">
        <v>120</v>
      </c>
      <c r="E153" s="155"/>
    </row>
    <row r="154" spans="3:5" s="63" customFormat="1" ht="21">
      <c r="C154" s="155"/>
      <c r="D154" s="155" t="s">
        <v>121</v>
      </c>
      <c r="E154" s="155"/>
    </row>
    <row r="155" spans="3:5" s="63" customFormat="1" ht="21">
      <c r="C155" s="155"/>
      <c r="D155" s="155" t="s">
        <v>122</v>
      </c>
      <c r="E155" s="155"/>
    </row>
    <row r="156" spans="3:5" s="63" customFormat="1" ht="21">
      <c r="C156" s="155"/>
      <c r="D156" s="155" t="s">
        <v>123</v>
      </c>
      <c r="E156" s="155"/>
    </row>
    <row r="157" spans="3:5" s="63" customFormat="1" ht="10.5">
      <c r="C157" s="155"/>
      <c r="D157" s="155" t="s">
        <v>124</v>
      </c>
      <c r="E157" s="155"/>
    </row>
    <row r="158" spans="3:5" s="63" customFormat="1" ht="10.5">
      <c r="C158" s="155"/>
      <c r="D158" s="155" t="s">
        <v>125</v>
      </c>
      <c r="E158" s="155"/>
    </row>
    <row r="159" spans="3:5" s="63" customFormat="1" ht="32.25">
      <c r="C159" s="155"/>
      <c r="D159" s="155" t="s">
        <v>126</v>
      </c>
      <c r="E159" s="155"/>
    </row>
    <row r="160" spans="3:5" s="63" customFormat="1" ht="21">
      <c r="C160" s="155"/>
      <c r="D160" s="155" t="s">
        <v>127</v>
      </c>
      <c r="E160" s="155"/>
    </row>
    <row r="161" s="63" customFormat="1" ht="10.5"/>
    <row r="162" s="63" customFormat="1" ht="10.5"/>
    <row r="163" s="63" customFormat="1" ht="10.5"/>
    <row r="164" spans="2:7" s="63" customFormat="1" ht="24" customHeight="1">
      <c r="B164" s="156" t="s">
        <v>1291</v>
      </c>
      <c r="C164" s="154" t="s">
        <v>128</v>
      </c>
      <c r="D164" s="154" t="s">
        <v>129</v>
      </c>
      <c r="E164" s="154" t="s">
        <v>130</v>
      </c>
      <c r="F164" s="154" t="s">
        <v>131</v>
      </c>
      <c r="G164" s="154" t="s">
        <v>2979</v>
      </c>
    </row>
    <row r="165" spans="3:7" s="63" customFormat="1" ht="32.25">
      <c r="C165" s="155" t="s">
        <v>2980</v>
      </c>
      <c r="D165" s="155" t="s">
        <v>2981</v>
      </c>
      <c r="E165" s="155" t="s">
        <v>2982</v>
      </c>
      <c r="F165" s="155"/>
      <c r="G165" s="155" t="s">
        <v>2983</v>
      </c>
    </row>
    <row r="166" spans="3:7" s="63" customFormat="1" ht="32.25">
      <c r="C166" s="155" t="s">
        <v>2984</v>
      </c>
      <c r="D166" s="155" t="s">
        <v>2985</v>
      </c>
      <c r="E166" s="155" t="s">
        <v>2986</v>
      </c>
      <c r="F166" s="155"/>
      <c r="G166" s="155" t="s">
        <v>2987</v>
      </c>
    </row>
    <row r="167" spans="3:7" s="63" customFormat="1" ht="32.25">
      <c r="C167" s="155" t="s">
        <v>2988</v>
      </c>
      <c r="D167" s="155" t="s">
        <v>2989</v>
      </c>
      <c r="E167" s="155" t="s">
        <v>2990</v>
      </c>
      <c r="F167" s="155"/>
      <c r="G167" s="155" t="s">
        <v>2991</v>
      </c>
    </row>
    <row r="168" spans="3:7" s="63" customFormat="1" ht="21">
      <c r="C168" s="155" t="s">
        <v>2992</v>
      </c>
      <c r="D168" s="155"/>
      <c r="E168" s="155"/>
      <c r="F168" s="155"/>
      <c r="G168" s="155" t="s">
        <v>2993</v>
      </c>
    </row>
    <row r="169" spans="3:7" s="63" customFormat="1" ht="32.25">
      <c r="C169" s="155" t="s">
        <v>2994</v>
      </c>
      <c r="D169" s="155"/>
      <c r="E169" s="155"/>
      <c r="F169" s="155"/>
      <c r="G169" s="155" t="s">
        <v>121</v>
      </c>
    </row>
    <row r="170" spans="3:7" s="63" customFormat="1" ht="32.25">
      <c r="C170" s="155" t="s">
        <v>2995</v>
      </c>
      <c r="D170" s="155"/>
      <c r="E170" s="155"/>
      <c r="F170" s="155"/>
      <c r="G170" s="155"/>
    </row>
    <row r="171" spans="3:7" s="63" customFormat="1" ht="21">
      <c r="C171" s="155" t="s">
        <v>2996</v>
      </c>
      <c r="D171" s="155"/>
      <c r="E171" s="155"/>
      <c r="F171" s="155"/>
      <c r="G171" s="155"/>
    </row>
    <row r="172" spans="3:7" s="63" customFormat="1" ht="21">
      <c r="C172" s="155" t="s">
        <v>2997</v>
      </c>
      <c r="D172" s="155"/>
      <c r="E172" s="155"/>
      <c r="F172" s="155"/>
      <c r="G172" s="155"/>
    </row>
    <row r="173" spans="3:7" s="63" customFormat="1" ht="21">
      <c r="C173" s="155" t="s">
        <v>2998</v>
      </c>
      <c r="D173" s="155"/>
      <c r="E173" s="155"/>
      <c r="F173" s="155"/>
      <c r="G173" s="155"/>
    </row>
    <row r="174" spans="3:7" s="63" customFormat="1" ht="21">
      <c r="C174" s="155" t="s">
        <v>2999</v>
      </c>
      <c r="D174" s="155"/>
      <c r="E174" s="155"/>
      <c r="F174" s="155"/>
      <c r="G174" s="155"/>
    </row>
    <row r="175" spans="3:7" s="63" customFormat="1" ht="10.5">
      <c r="C175" s="155" t="s">
        <v>3000</v>
      </c>
      <c r="D175" s="155"/>
      <c r="E175" s="155"/>
      <c r="F175" s="155"/>
      <c r="G175" s="155"/>
    </row>
    <row r="176" spans="3:7" s="63" customFormat="1" ht="21">
      <c r="C176" s="155" t="s">
        <v>3001</v>
      </c>
      <c r="D176" s="155"/>
      <c r="E176" s="155"/>
      <c r="F176" s="155"/>
      <c r="G176" s="155"/>
    </row>
    <row r="177" spans="3:7" s="63" customFormat="1" ht="42.75">
      <c r="C177" s="155" t="s">
        <v>3002</v>
      </c>
      <c r="D177" s="155"/>
      <c r="E177" s="155"/>
      <c r="F177" s="155"/>
      <c r="G177" s="155"/>
    </row>
    <row r="178" spans="3:7" s="63" customFormat="1" ht="21">
      <c r="C178" s="155" t="s">
        <v>3003</v>
      </c>
      <c r="D178" s="155"/>
      <c r="E178" s="155"/>
      <c r="F178" s="155"/>
      <c r="G178" s="155"/>
    </row>
    <row r="179" s="63" customFormat="1" ht="10.5"/>
    <row r="180" s="63" customFormat="1" ht="10.5"/>
    <row r="181" s="63" customFormat="1" ht="10.5"/>
    <row r="182" spans="2:10" s="63" customFormat="1" ht="31.5" customHeight="1">
      <c r="B182" s="156" t="s">
        <v>1294</v>
      </c>
      <c r="C182" s="154" t="s">
        <v>3505</v>
      </c>
      <c r="D182" s="154" t="s">
        <v>3506</v>
      </c>
      <c r="E182" s="154" t="s">
        <v>3507</v>
      </c>
      <c r="F182" s="154" t="s">
        <v>3508</v>
      </c>
      <c r="G182" s="154" t="s">
        <v>3509</v>
      </c>
      <c r="H182" s="154" t="s">
        <v>710</v>
      </c>
      <c r="I182" s="154" t="s">
        <v>711</v>
      </c>
      <c r="J182" s="154" t="s">
        <v>712</v>
      </c>
    </row>
    <row r="183" spans="3:10" s="63" customFormat="1" ht="21">
      <c r="C183" s="155"/>
      <c r="D183" s="155"/>
      <c r="E183" s="155"/>
      <c r="F183" s="155"/>
      <c r="G183" s="155"/>
      <c r="H183" s="155"/>
      <c r="I183" s="155"/>
      <c r="J183" s="155" t="s">
        <v>713</v>
      </c>
    </row>
    <row r="184" spans="3:10" s="63" customFormat="1" ht="21">
      <c r="C184" s="155"/>
      <c r="D184" s="155"/>
      <c r="E184" s="155"/>
      <c r="F184" s="155"/>
      <c r="G184" s="155"/>
      <c r="H184" s="155"/>
      <c r="I184" s="155"/>
      <c r="J184" s="155" t="s">
        <v>714</v>
      </c>
    </row>
    <row r="185" s="63" customFormat="1" ht="10.5"/>
    <row r="186" s="63" customFormat="1" ht="10.5"/>
    <row r="187" s="63" customFormat="1" ht="10.5"/>
    <row r="188" spans="2:7" s="63" customFormat="1" ht="28.5" customHeight="1">
      <c r="B188" s="156" t="s">
        <v>1297</v>
      </c>
      <c r="C188" s="154" t="s">
        <v>715</v>
      </c>
      <c r="D188" s="154" t="s">
        <v>716</v>
      </c>
      <c r="E188" s="154" t="s">
        <v>717</v>
      </c>
      <c r="F188" s="154" t="s">
        <v>718</v>
      </c>
      <c r="G188" s="154" t="s">
        <v>719</v>
      </c>
    </row>
    <row r="189" spans="3:7" s="63" customFormat="1" ht="21">
      <c r="C189" s="155" t="s">
        <v>720</v>
      </c>
      <c r="D189" s="155" t="s">
        <v>721</v>
      </c>
      <c r="E189" s="155" t="s">
        <v>722</v>
      </c>
      <c r="F189" s="155" t="s">
        <v>723</v>
      </c>
      <c r="G189" s="155"/>
    </row>
    <row r="190" spans="3:7" s="63" customFormat="1" ht="32.25">
      <c r="C190" s="155"/>
      <c r="D190" s="155" t="s">
        <v>724</v>
      </c>
      <c r="E190" s="155" t="s">
        <v>725</v>
      </c>
      <c r="F190" s="155" t="s">
        <v>726</v>
      </c>
      <c r="G190" s="155"/>
    </row>
    <row r="191" spans="3:7" s="63" customFormat="1" ht="32.25">
      <c r="C191" s="155"/>
      <c r="D191" s="155" t="s">
        <v>727</v>
      </c>
      <c r="E191" s="155" t="s">
        <v>728</v>
      </c>
      <c r="F191" s="155" t="s">
        <v>729</v>
      </c>
      <c r="G191" s="155"/>
    </row>
    <row r="192" spans="3:7" s="63" customFormat="1" ht="21">
      <c r="C192" s="155"/>
      <c r="D192" s="155" t="s">
        <v>730</v>
      </c>
      <c r="E192" s="155" t="s">
        <v>731</v>
      </c>
      <c r="F192" s="155" t="s">
        <v>732</v>
      </c>
      <c r="G192" s="155"/>
    </row>
    <row r="193" spans="3:7" s="63" customFormat="1" ht="32.25">
      <c r="C193" s="155"/>
      <c r="D193" s="155" t="s">
        <v>733</v>
      </c>
      <c r="E193" s="155" t="s">
        <v>734</v>
      </c>
      <c r="F193" s="155" t="s">
        <v>735</v>
      </c>
      <c r="G193" s="155"/>
    </row>
    <row r="194" spans="3:7" s="63" customFormat="1" ht="21">
      <c r="C194" s="155"/>
      <c r="D194" s="155" t="s">
        <v>736</v>
      </c>
      <c r="E194" s="155" t="s">
        <v>737</v>
      </c>
      <c r="F194" s="155" t="s">
        <v>738</v>
      </c>
      <c r="G194" s="155"/>
    </row>
    <row r="195" spans="3:7" s="63" customFormat="1" ht="21">
      <c r="C195" s="155"/>
      <c r="D195" s="155" t="s">
        <v>739</v>
      </c>
      <c r="E195" s="155" t="s">
        <v>740</v>
      </c>
      <c r="F195" s="155" t="s">
        <v>741</v>
      </c>
      <c r="G195" s="155"/>
    </row>
    <row r="196" spans="3:7" s="63" customFormat="1" ht="21">
      <c r="C196" s="155"/>
      <c r="D196" s="155" t="s">
        <v>742</v>
      </c>
      <c r="E196" s="155" t="s">
        <v>743</v>
      </c>
      <c r="F196" s="155" t="s">
        <v>744</v>
      </c>
      <c r="G196" s="155"/>
    </row>
    <row r="197" spans="3:7" s="63" customFormat="1" ht="32.25">
      <c r="C197" s="155"/>
      <c r="D197" s="155" t="s">
        <v>745</v>
      </c>
      <c r="E197" s="155" t="s">
        <v>746</v>
      </c>
      <c r="F197" s="155" t="s">
        <v>747</v>
      </c>
      <c r="G197" s="155"/>
    </row>
    <row r="198" spans="3:7" s="63" customFormat="1" ht="32.25">
      <c r="C198" s="155"/>
      <c r="D198" s="155" t="s">
        <v>748</v>
      </c>
      <c r="E198" s="155" t="s">
        <v>749</v>
      </c>
      <c r="F198" s="155" t="s">
        <v>750</v>
      </c>
      <c r="G198" s="155"/>
    </row>
    <row r="199" spans="3:7" s="63" customFormat="1" ht="21">
      <c r="C199" s="155"/>
      <c r="D199" s="155" t="s">
        <v>751</v>
      </c>
      <c r="E199" s="155" t="s">
        <v>752</v>
      </c>
      <c r="F199" s="155" t="s">
        <v>753</v>
      </c>
      <c r="G199" s="155"/>
    </row>
    <row r="200" spans="3:7" s="63" customFormat="1" ht="21">
      <c r="C200" s="155"/>
      <c r="D200" s="155" t="s">
        <v>754</v>
      </c>
      <c r="E200" s="155" t="s">
        <v>755</v>
      </c>
      <c r="F200" s="155" t="s">
        <v>756</v>
      </c>
      <c r="G200" s="155"/>
    </row>
    <row r="201" spans="3:7" s="63" customFormat="1" ht="21">
      <c r="C201" s="155"/>
      <c r="D201" s="155" t="s">
        <v>757</v>
      </c>
      <c r="E201" s="155" t="s">
        <v>758</v>
      </c>
      <c r="F201" s="155" t="s">
        <v>759</v>
      </c>
      <c r="G201" s="155"/>
    </row>
    <row r="202" spans="3:7" s="63" customFormat="1" ht="32.25">
      <c r="C202" s="155"/>
      <c r="D202" s="155"/>
      <c r="E202" s="155" t="s">
        <v>760</v>
      </c>
      <c r="F202" s="155"/>
      <c r="G202" s="155"/>
    </row>
    <row r="203" spans="3:7" s="63" customFormat="1" ht="21">
      <c r="C203" s="155"/>
      <c r="D203" s="155"/>
      <c r="E203" s="155" t="s">
        <v>761</v>
      </c>
      <c r="F203" s="155"/>
      <c r="G203" s="155"/>
    </row>
    <row r="204" spans="3:7" s="63" customFormat="1" ht="21">
      <c r="C204" s="155"/>
      <c r="D204" s="155"/>
      <c r="E204" s="155" t="s">
        <v>762</v>
      </c>
      <c r="F204" s="155"/>
      <c r="G204" s="155"/>
    </row>
    <row r="205" spans="3:7" s="63" customFormat="1" ht="21">
      <c r="C205" s="155"/>
      <c r="D205" s="155"/>
      <c r="E205" s="155" t="s">
        <v>763</v>
      </c>
      <c r="F205" s="155"/>
      <c r="G205" s="155"/>
    </row>
    <row r="206" spans="3:7" s="63" customFormat="1" ht="21">
      <c r="C206" s="155"/>
      <c r="D206" s="155"/>
      <c r="E206" s="155" t="s">
        <v>764</v>
      </c>
      <c r="F206" s="155"/>
      <c r="G206" s="155"/>
    </row>
    <row r="207" spans="3:7" s="63" customFormat="1" ht="21">
      <c r="C207" s="155"/>
      <c r="D207" s="155"/>
      <c r="E207" s="155" t="s">
        <v>765</v>
      </c>
      <c r="F207" s="155"/>
      <c r="G207" s="155"/>
    </row>
    <row r="208" s="63" customFormat="1" ht="10.5"/>
    <row r="209" s="63" customFormat="1" ht="10.5"/>
    <row r="210" s="63" customFormat="1" ht="10.5"/>
    <row r="211" spans="2:7" s="63" customFormat="1" ht="27" customHeight="1">
      <c r="B211" s="156" t="s">
        <v>1300</v>
      </c>
      <c r="C211" s="154" t="s">
        <v>766</v>
      </c>
      <c r="D211" s="154" t="s">
        <v>767</v>
      </c>
      <c r="E211" s="154" t="s">
        <v>768</v>
      </c>
      <c r="F211" s="154" t="s">
        <v>769</v>
      </c>
      <c r="G211" s="154" t="s">
        <v>770</v>
      </c>
    </row>
    <row r="212" spans="3:7" s="63" customFormat="1" ht="42.75">
      <c r="C212" s="155"/>
      <c r="D212" s="155"/>
      <c r="E212" s="155" t="s">
        <v>771</v>
      </c>
      <c r="F212" s="155" t="s">
        <v>772</v>
      </c>
      <c r="G212" s="155"/>
    </row>
    <row r="213" spans="3:7" s="63" customFormat="1" ht="21">
      <c r="C213" s="155"/>
      <c r="D213" s="155"/>
      <c r="E213" s="155"/>
      <c r="F213" s="155" t="s">
        <v>773</v>
      </c>
      <c r="G213" s="155"/>
    </row>
    <row r="214" s="63" customFormat="1" ht="10.5"/>
    <row r="215" s="63" customFormat="1" ht="10.5"/>
    <row r="216" s="63" customFormat="1" ht="10.5"/>
    <row r="217" spans="2:15" s="63" customFormat="1" ht="27" customHeight="1">
      <c r="B217" s="153" t="s">
        <v>1303</v>
      </c>
      <c r="C217" s="154" t="s">
        <v>774</v>
      </c>
      <c r="D217" s="154" t="s">
        <v>775</v>
      </c>
      <c r="E217" s="154" t="s">
        <v>776</v>
      </c>
      <c r="F217" s="154" t="s">
        <v>777</v>
      </c>
      <c r="G217" s="154" t="s">
        <v>778</v>
      </c>
      <c r="H217" s="154" t="s">
        <v>779</v>
      </c>
      <c r="I217" s="154" t="s">
        <v>2087</v>
      </c>
      <c r="J217" s="154" t="s">
        <v>2088</v>
      </c>
      <c r="K217" s="154" t="s">
        <v>2089</v>
      </c>
      <c r="L217" s="154" t="s">
        <v>2090</v>
      </c>
      <c r="M217" s="154" t="s">
        <v>2091</v>
      </c>
      <c r="N217" s="154" t="s">
        <v>2092</v>
      </c>
      <c r="O217" s="154" t="s">
        <v>2093</v>
      </c>
    </row>
    <row r="218" spans="3:15" s="63" customFormat="1" ht="21">
      <c r="C218" s="155"/>
      <c r="D218" s="155"/>
      <c r="E218" s="155"/>
      <c r="F218" s="155"/>
      <c r="G218" s="155"/>
      <c r="H218" s="155"/>
      <c r="I218" s="155"/>
      <c r="J218" s="155"/>
      <c r="K218" s="155"/>
      <c r="L218" s="155"/>
      <c r="M218" s="155" t="s">
        <v>2094</v>
      </c>
      <c r="N218" s="155" t="s">
        <v>2095</v>
      </c>
      <c r="O218" s="155"/>
    </row>
    <row r="219" s="63" customFormat="1" ht="10.5"/>
    <row r="220" s="63" customFormat="1" ht="10.5"/>
    <row r="221" s="63" customFormat="1" ht="10.5"/>
    <row r="222" spans="2:6" s="63" customFormat="1" ht="21">
      <c r="B222" s="156" t="s">
        <v>1305</v>
      </c>
      <c r="C222" s="154" t="s">
        <v>2096</v>
      </c>
      <c r="D222" s="154" t="s">
        <v>2097</v>
      </c>
      <c r="E222" s="154" t="s">
        <v>2098</v>
      </c>
      <c r="F222" s="154" t="s">
        <v>2099</v>
      </c>
    </row>
    <row r="223" spans="3:6" s="63" customFormat="1" ht="32.25">
      <c r="C223" s="155" t="s">
        <v>2100</v>
      </c>
      <c r="D223" s="155" t="s">
        <v>2101</v>
      </c>
      <c r="E223" s="155" t="s">
        <v>2102</v>
      </c>
      <c r="F223" s="155" t="s">
        <v>2103</v>
      </c>
    </row>
    <row r="224" spans="3:6" s="63" customFormat="1" ht="42.75">
      <c r="C224" s="155" t="s">
        <v>2104</v>
      </c>
      <c r="D224" s="155" t="s">
        <v>2105</v>
      </c>
      <c r="E224" s="155" t="s">
        <v>2106</v>
      </c>
      <c r="F224" s="155" t="s">
        <v>2107</v>
      </c>
    </row>
    <row r="225" spans="3:6" s="63" customFormat="1" ht="21">
      <c r="C225" s="155" t="s">
        <v>2108</v>
      </c>
      <c r="D225" s="155" t="s">
        <v>2109</v>
      </c>
      <c r="E225" s="155" t="s">
        <v>2110</v>
      </c>
      <c r="F225" s="155" t="s">
        <v>2111</v>
      </c>
    </row>
    <row r="226" spans="3:6" s="63" customFormat="1" ht="32.25">
      <c r="C226" s="155" t="s">
        <v>2112</v>
      </c>
      <c r="D226" s="155" t="s">
        <v>2113</v>
      </c>
      <c r="E226" s="155" t="s">
        <v>2114</v>
      </c>
      <c r="F226" s="155" t="s">
        <v>2115</v>
      </c>
    </row>
    <row r="227" spans="3:6" s="63" customFormat="1" ht="21">
      <c r="C227" s="155" t="s">
        <v>2116</v>
      </c>
      <c r="D227" s="155" t="s">
        <v>2117</v>
      </c>
      <c r="E227" s="155"/>
      <c r="F227" s="155" t="s">
        <v>2118</v>
      </c>
    </row>
    <row r="228" spans="3:6" s="63" customFormat="1" ht="21">
      <c r="C228" s="155" t="s">
        <v>2119</v>
      </c>
      <c r="D228" s="155" t="s">
        <v>2120</v>
      </c>
      <c r="E228" s="155"/>
      <c r="F228" s="155" t="s">
        <v>2121</v>
      </c>
    </row>
    <row r="229" spans="3:6" s="63" customFormat="1" ht="32.25">
      <c r="C229" s="155" t="s">
        <v>2122</v>
      </c>
      <c r="D229" s="155" t="s">
        <v>2123</v>
      </c>
      <c r="E229" s="155"/>
      <c r="F229" s="155" t="s">
        <v>2124</v>
      </c>
    </row>
    <row r="230" spans="3:6" s="63" customFormat="1" ht="42.75">
      <c r="C230" s="155" t="s">
        <v>2125</v>
      </c>
      <c r="D230" s="155" t="s">
        <v>2126</v>
      </c>
      <c r="E230" s="155"/>
      <c r="F230" s="155" t="s">
        <v>2127</v>
      </c>
    </row>
    <row r="231" spans="3:6" s="63" customFormat="1" ht="21">
      <c r="C231" s="155"/>
      <c r="D231" s="155" t="s">
        <v>2128</v>
      </c>
      <c r="E231" s="155"/>
      <c r="F231" s="155" t="s">
        <v>2129</v>
      </c>
    </row>
    <row r="232" spans="3:6" s="63" customFormat="1" ht="21">
      <c r="C232" s="155"/>
      <c r="D232" s="155" t="s">
        <v>3948</v>
      </c>
      <c r="E232" s="155"/>
      <c r="F232" s="155" t="s">
        <v>3949</v>
      </c>
    </row>
    <row r="233" spans="3:6" s="63" customFormat="1" ht="21">
      <c r="C233" s="155"/>
      <c r="D233" s="155"/>
      <c r="E233" s="155"/>
      <c r="F233" s="155" t="s">
        <v>3950</v>
      </c>
    </row>
    <row r="234" spans="3:6" s="63" customFormat="1" ht="21">
      <c r="C234" s="155"/>
      <c r="D234" s="155"/>
      <c r="E234" s="155"/>
      <c r="F234" s="155" t="s">
        <v>3951</v>
      </c>
    </row>
    <row r="235" spans="3:6" s="63" customFormat="1" ht="21">
      <c r="C235" s="155"/>
      <c r="D235" s="155"/>
      <c r="E235" s="155"/>
      <c r="F235" s="155" t="s">
        <v>3952</v>
      </c>
    </row>
    <row r="236" spans="3:6" s="63" customFormat="1" ht="21">
      <c r="C236" s="155"/>
      <c r="D236" s="155"/>
      <c r="E236" s="155"/>
      <c r="F236" s="155" t="s">
        <v>3953</v>
      </c>
    </row>
    <row r="237" spans="3:6" s="63" customFormat="1" ht="32.25">
      <c r="C237" s="155"/>
      <c r="D237" s="155"/>
      <c r="E237" s="155"/>
      <c r="F237" s="155" t="s">
        <v>3954</v>
      </c>
    </row>
    <row r="238" spans="3:6" s="63" customFormat="1" ht="21">
      <c r="C238" s="155"/>
      <c r="D238" s="155"/>
      <c r="E238" s="155"/>
      <c r="F238" s="155" t="s">
        <v>3955</v>
      </c>
    </row>
    <row r="239" s="63" customFormat="1" ht="10.5"/>
    <row r="240" s="63" customFormat="1" ht="10.5"/>
    <row r="241" spans="1:2" s="152" customFormat="1" ht="23.25" customHeight="1">
      <c r="A241" s="435" t="s">
        <v>3956</v>
      </c>
      <c r="B241" s="436"/>
    </row>
    <row r="242" s="63" customFormat="1" ht="10.5"/>
    <row r="243" s="63" customFormat="1" ht="10.5"/>
    <row r="244" s="63" customFormat="1" ht="10.5"/>
    <row r="245" spans="1:14" s="63" customFormat="1" ht="32.25">
      <c r="A245" s="160" t="s">
        <v>3956</v>
      </c>
      <c r="B245" s="154" t="s">
        <v>3957</v>
      </c>
      <c r="C245" s="154" t="s">
        <v>3958</v>
      </c>
      <c r="D245" s="154" t="s">
        <v>3959</v>
      </c>
      <c r="E245" s="154" t="s">
        <v>3960</v>
      </c>
      <c r="F245" s="154" t="s">
        <v>3961</v>
      </c>
      <c r="G245" s="154" t="s">
        <v>3962</v>
      </c>
      <c r="H245" s="154" t="s">
        <v>3963</v>
      </c>
      <c r="I245" s="154" t="s">
        <v>3964</v>
      </c>
      <c r="J245" s="154" t="s">
        <v>3965</v>
      </c>
      <c r="K245" s="154" t="s">
        <v>3966</v>
      </c>
      <c r="L245" s="154" t="s">
        <v>3967</v>
      </c>
      <c r="M245" s="154" t="s">
        <v>3968</v>
      </c>
      <c r="N245" s="154" t="s">
        <v>3969</v>
      </c>
    </row>
    <row r="246" spans="2:14" s="63" customFormat="1" ht="32.25">
      <c r="B246" s="155" t="s">
        <v>3970</v>
      </c>
      <c r="C246" s="154" t="s">
        <v>3971</v>
      </c>
      <c r="D246" s="154" t="s">
        <v>3972</v>
      </c>
      <c r="E246" s="154" t="s">
        <v>3973</v>
      </c>
      <c r="F246" s="154" t="s">
        <v>3974</v>
      </c>
      <c r="G246" s="154" t="s">
        <v>892</v>
      </c>
      <c r="H246" s="154" t="s">
        <v>893</v>
      </c>
      <c r="I246" s="154" t="s">
        <v>894</v>
      </c>
      <c r="J246" s="154" t="s">
        <v>895</v>
      </c>
      <c r="K246" s="154" t="s">
        <v>896</v>
      </c>
      <c r="L246" s="154" t="s">
        <v>897</v>
      </c>
      <c r="M246" s="154" t="s">
        <v>898</v>
      </c>
      <c r="N246" s="154" t="s">
        <v>899</v>
      </c>
    </row>
    <row r="247" spans="2:14" s="63" customFormat="1" ht="42.75">
      <c r="B247" s="155" t="s">
        <v>900</v>
      </c>
      <c r="C247" s="155" t="s">
        <v>901</v>
      </c>
      <c r="D247" s="155"/>
      <c r="E247" s="155" t="s">
        <v>902</v>
      </c>
      <c r="F247" s="155" t="s">
        <v>903</v>
      </c>
      <c r="G247" s="155"/>
      <c r="H247" s="155" t="s">
        <v>904</v>
      </c>
      <c r="I247" s="155"/>
      <c r="J247" s="155"/>
      <c r="K247" s="155" t="s">
        <v>905</v>
      </c>
      <c r="L247" s="155"/>
      <c r="M247" s="155"/>
      <c r="N247" s="155"/>
    </row>
    <row r="248" spans="2:14" s="63" customFormat="1" ht="21">
      <c r="B248" s="155"/>
      <c r="C248" s="155" t="s">
        <v>906</v>
      </c>
      <c r="D248" s="155"/>
      <c r="E248" s="155" t="s">
        <v>907</v>
      </c>
      <c r="F248" s="155"/>
      <c r="G248" s="155"/>
      <c r="H248" s="155" t="s">
        <v>908</v>
      </c>
      <c r="I248" s="155"/>
      <c r="J248" s="155"/>
      <c r="K248" s="155" t="s">
        <v>909</v>
      </c>
      <c r="L248" s="155"/>
      <c r="M248" s="155"/>
      <c r="N248" s="155"/>
    </row>
    <row r="249" s="63" customFormat="1" ht="10.5"/>
    <row r="250" s="63" customFormat="1" ht="10.5"/>
    <row r="251" s="63" customFormat="1" ht="10.5"/>
    <row r="252" s="63" customFormat="1" ht="10.5"/>
  </sheetData>
  <sheetProtection password="C447" sheet="1" objects="1" scenarios="1"/>
  <mergeCells count="2">
    <mergeCell ref="A1:B1"/>
    <mergeCell ref="A241:B24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Φύλλο30"/>
  <dimension ref="A2:C15"/>
  <sheetViews>
    <sheetView zoomScalePageLayoutView="0" workbookViewId="0" topLeftCell="A1">
      <selection activeCell="A1" sqref="A1:IV16384"/>
    </sheetView>
  </sheetViews>
  <sheetFormatPr defaultColWidth="9.00390625" defaultRowHeight="12.75"/>
  <cols>
    <col min="1" max="1" width="25.375" style="0" customWidth="1"/>
    <col min="3" max="3" width="38.625" style="0" customWidth="1"/>
  </cols>
  <sheetData>
    <row r="2" spans="1:3" ht="12.75">
      <c r="A2" s="161" t="s">
        <v>864</v>
      </c>
      <c r="C2" t="s">
        <v>866</v>
      </c>
    </row>
    <row r="3" spans="1:3" ht="12.75">
      <c r="A3" s="21" t="s">
        <v>635</v>
      </c>
      <c r="C3" s="21" t="s">
        <v>635</v>
      </c>
    </row>
    <row r="4" spans="1:3" ht="12.75">
      <c r="A4" s="21" t="s">
        <v>636</v>
      </c>
      <c r="C4" s="21" t="s">
        <v>636</v>
      </c>
    </row>
    <row r="5" spans="1:3" ht="12.75">
      <c r="A5" s="21" t="s">
        <v>637</v>
      </c>
      <c r="C5" s="21" t="s">
        <v>637</v>
      </c>
    </row>
    <row r="6" spans="1:3" ht="12.75">
      <c r="A6" s="21" t="s">
        <v>638</v>
      </c>
      <c r="C6" s="21" t="s">
        <v>638</v>
      </c>
    </row>
    <row r="7" spans="1:3" ht="12.75">
      <c r="A7" s="21" t="s">
        <v>639</v>
      </c>
      <c r="C7" s="21" t="s">
        <v>639</v>
      </c>
    </row>
    <row r="8" spans="1:3" ht="12.75">
      <c r="A8" s="21" t="s">
        <v>640</v>
      </c>
      <c r="C8" s="21" t="s">
        <v>640</v>
      </c>
    </row>
    <row r="9" spans="1:3" ht="12.75">
      <c r="A9" s="21" t="s">
        <v>641</v>
      </c>
      <c r="C9" s="21" t="s">
        <v>641</v>
      </c>
    </row>
    <row r="10" spans="1:3" ht="12.75">
      <c r="A10" s="21" t="s">
        <v>642</v>
      </c>
      <c r="C10" s="21" t="s">
        <v>642</v>
      </c>
    </row>
    <row r="11" spans="1:3" ht="12.75">
      <c r="A11" s="21" t="s">
        <v>643</v>
      </c>
      <c r="C11" s="21" t="s">
        <v>643</v>
      </c>
    </row>
    <row r="12" spans="1:3" ht="12.75">
      <c r="A12" s="21" t="s">
        <v>644</v>
      </c>
      <c r="C12" s="21" t="s">
        <v>644</v>
      </c>
    </row>
    <row r="13" spans="1:3" ht="12.75">
      <c r="A13" s="21" t="s">
        <v>645</v>
      </c>
      <c r="C13" s="21" t="s">
        <v>645</v>
      </c>
    </row>
    <row r="14" spans="1:3" ht="12.75">
      <c r="A14" s="21" t="s">
        <v>646</v>
      </c>
      <c r="C14" s="21" t="s">
        <v>646</v>
      </c>
    </row>
    <row r="15" spans="1:3" ht="12.75">
      <c r="A15" s="21" t="s">
        <v>807</v>
      </c>
      <c r="C15" s="21" t="s">
        <v>807</v>
      </c>
    </row>
  </sheetData>
  <sheetProtection password="C447" sheet="1" objects="1" scenarios="1"/>
  <dataValidations count="1">
    <dataValidation type="list" allowBlank="1" showInputMessage="1" showErrorMessage="1" sqref="A7 C7">
      <formula1>PERIFERIES</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Φύλλο32"/>
  <dimension ref="A1:F16"/>
  <sheetViews>
    <sheetView zoomScalePageLayoutView="0" workbookViewId="0" topLeftCell="B1">
      <selection activeCell="F10" sqref="F10"/>
    </sheetView>
  </sheetViews>
  <sheetFormatPr defaultColWidth="9.00390625" defaultRowHeight="12.75"/>
  <cols>
    <col min="1" max="1" width="23.50390625" style="0" customWidth="1"/>
    <col min="3" max="3" width="41.625" style="0" customWidth="1"/>
    <col min="4" max="4" width="20.875" style="313" customWidth="1"/>
    <col min="5" max="5" width="24.00390625" style="313" customWidth="1"/>
    <col min="6" max="7" width="20.125" style="313" customWidth="1"/>
  </cols>
  <sheetData>
    <row r="1" ht="12.75">
      <c r="C1" t="s">
        <v>3998</v>
      </c>
    </row>
    <row r="2" spans="1:6" ht="13.5">
      <c r="A2" s="312" t="s">
        <v>840</v>
      </c>
      <c r="C2" s="315" t="s">
        <v>3986</v>
      </c>
      <c r="D2" s="314" t="s">
        <v>2465</v>
      </c>
      <c r="E2" s="314" t="s">
        <v>155</v>
      </c>
      <c r="F2" s="314"/>
    </row>
    <row r="3" spans="1:6" ht="13.5">
      <c r="A3" t="s">
        <v>841</v>
      </c>
      <c r="C3" s="315" t="s">
        <v>3987</v>
      </c>
      <c r="D3" s="314" t="s">
        <v>2466</v>
      </c>
      <c r="E3" s="314" t="s">
        <v>156</v>
      </c>
      <c r="F3" s="314" t="s">
        <v>2465</v>
      </c>
    </row>
    <row r="4" spans="1:6" ht="13.5">
      <c r="A4" t="s">
        <v>842</v>
      </c>
      <c r="C4" s="315" t="s">
        <v>3985</v>
      </c>
      <c r="D4" s="314" t="s">
        <v>2466</v>
      </c>
      <c r="E4" s="314"/>
      <c r="F4" s="314"/>
    </row>
    <row r="5" spans="1:6" ht="13.5">
      <c r="A5" t="s">
        <v>843</v>
      </c>
      <c r="C5" s="315" t="s">
        <v>3988</v>
      </c>
      <c r="D5" s="314" t="s">
        <v>2467</v>
      </c>
      <c r="E5" s="314"/>
      <c r="F5" s="314"/>
    </row>
    <row r="6" spans="1:6" ht="13.5">
      <c r="A6" t="s">
        <v>844</v>
      </c>
      <c r="C6" s="315" t="s">
        <v>3989</v>
      </c>
      <c r="D6" s="314" t="s">
        <v>2468</v>
      </c>
      <c r="E6" s="314" t="s">
        <v>154</v>
      </c>
      <c r="F6" s="314" t="s">
        <v>157</v>
      </c>
    </row>
    <row r="7" spans="1:6" ht="13.5">
      <c r="A7" t="s">
        <v>845</v>
      </c>
      <c r="C7" s="315" t="s">
        <v>3990</v>
      </c>
      <c r="D7" s="314" t="s">
        <v>149</v>
      </c>
      <c r="E7" s="314" t="s">
        <v>2468</v>
      </c>
      <c r="F7" s="314" t="s">
        <v>2467</v>
      </c>
    </row>
    <row r="8" spans="1:6" ht="13.5">
      <c r="A8" t="s">
        <v>846</v>
      </c>
      <c r="C8" s="315" t="s">
        <v>3991</v>
      </c>
      <c r="D8" s="314" t="s">
        <v>149</v>
      </c>
      <c r="E8" s="314" t="s">
        <v>2468</v>
      </c>
      <c r="F8" s="314"/>
    </row>
    <row r="9" spans="1:6" ht="13.5">
      <c r="A9" t="s">
        <v>847</v>
      </c>
      <c r="C9" s="315" t="s">
        <v>3992</v>
      </c>
      <c r="D9" s="314" t="s">
        <v>2468</v>
      </c>
      <c r="E9" s="314" t="s">
        <v>154</v>
      </c>
      <c r="F9" s="314"/>
    </row>
    <row r="10" spans="1:6" ht="13.5">
      <c r="A10" t="s">
        <v>848</v>
      </c>
      <c r="C10" s="315" t="s">
        <v>3993</v>
      </c>
      <c r="D10" s="314" t="s">
        <v>150</v>
      </c>
      <c r="E10" s="314" t="s">
        <v>2468</v>
      </c>
      <c r="F10" s="314" t="s">
        <v>158</v>
      </c>
    </row>
    <row r="11" spans="1:6" ht="13.5">
      <c r="A11" t="s">
        <v>849</v>
      </c>
      <c r="C11" s="315" t="s">
        <v>3994</v>
      </c>
      <c r="D11" s="314" t="s">
        <v>151</v>
      </c>
      <c r="E11" s="314" t="s">
        <v>150</v>
      </c>
      <c r="F11" s="314"/>
    </row>
    <row r="12" spans="1:6" ht="13.5">
      <c r="A12" t="s">
        <v>850</v>
      </c>
      <c r="C12" s="315" t="s">
        <v>3995</v>
      </c>
      <c r="D12" s="314" t="s">
        <v>152</v>
      </c>
      <c r="E12" s="314"/>
      <c r="F12" s="314"/>
    </row>
    <row r="13" spans="1:6" ht="13.5">
      <c r="A13" t="s">
        <v>851</v>
      </c>
      <c r="C13" s="315" t="s">
        <v>3996</v>
      </c>
      <c r="D13" s="314" t="s">
        <v>152</v>
      </c>
      <c r="E13" s="314"/>
      <c r="F13" s="314"/>
    </row>
    <row r="14" spans="1:6" ht="13.5">
      <c r="A14" t="s">
        <v>852</v>
      </c>
      <c r="C14" s="315" t="s">
        <v>3997</v>
      </c>
      <c r="D14" s="314" t="s">
        <v>153</v>
      </c>
      <c r="E14" s="314"/>
      <c r="F14" s="314"/>
    </row>
    <row r="15" ht="12.75">
      <c r="A15" t="s">
        <v>853</v>
      </c>
    </row>
    <row r="16" ht="12.75">
      <c r="A16" t="s">
        <v>854</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Φύλλο16"/>
  <dimension ref="A1:CH68"/>
  <sheetViews>
    <sheetView zoomScale="85" zoomScaleNormal="85" zoomScalePageLayoutView="0" workbookViewId="0" topLeftCell="A1">
      <selection activeCell="L1" sqref="L1"/>
    </sheetView>
  </sheetViews>
  <sheetFormatPr defaultColWidth="9.00390625" defaultRowHeight="12.75"/>
  <cols>
    <col min="1" max="1" width="18.50390625" style="0" customWidth="1"/>
    <col min="3" max="3" width="17.875" style="0" customWidth="1"/>
    <col min="4" max="4" width="14.75390625" style="0" customWidth="1"/>
    <col min="5" max="5" width="11.50390625" style="0" customWidth="1"/>
  </cols>
  <sheetData>
    <row r="1" spans="1:8" ht="30" customHeight="1">
      <c r="A1" s="94" t="s">
        <v>635</v>
      </c>
      <c r="C1" s="88"/>
      <c r="D1" s="89"/>
      <c r="E1" s="89"/>
      <c r="F1" s="89"/>
      <c r="G1" s="89"/>
      <c r="H1" s="89"/>
    </row>
    <row r="2" spans="1:8" ht="30" customHeight="1">
      <c r="A2" s="20" t="s">
        <v>808</v>
      </c>
      <c r="C2" s="86" t="s">
        <v>808</v>
      </c>
      <c r="D2" s="87" t="s">
        <v>814</v>
      </c>
      <c r="E2" s="87" t="s">
        <v>815</v>
      </c>
      <c r="F2" s="87" t="s">
        <v>938</v>
      </c>
      <c r="G2" s="87" t="s">
        <v>939</v>
      </c>
      <c r="H2" s="90"/>
    </row>
    <row r="3" spans="1:86" s="18" customFormat="1" ht="30" customHeight="1">
      <c r="A3" s="20" t="s">
        <v>809</v>
      </c>
      <c r="C3" s="92" t="s">
        <v>814</v>
      </c>
      <c r="D3" s="29" t="s">
        <v>4203</v>
      </c>
      <c r="E3" s="107" t="s">
        <v>940</v>
      </c>
      <c r="F3" s="107" t="s">
        <v>944</v>
      </c>
      <c r="G3" s="107" t="s">
        <v>948</v>
      </c>
      <c r="H3" s="107"/>
      <c r="K3" s="27"/>
      <c r="L3" s="27"/>
      <c r="M3" s="27"/>
      <c r="N3" s="27"/>
      <c r="O3" s="27"/>
      <c r="P3" s="27"/>
      <c r="Q3" s="27"/>
      <c r="R3" s="27"/>
      <c r="S3" s="27"/>
      <c r="T3" s="27"/>
      <c r="U3" s="27"/>
      <c r="V3" s="27"/>
      <c r="W3" s="27"/>
      <c r="X3" s="27"/>
      <c r="Y3" s="27"/>
      <c r="Z3" s="27"/>
      <c r="AA3" s="27"/>
      <c r="AB3" s="27"/>
      <c r="AC3" s="27"/>
      <c r="AD3" s="27"/>
      <c r="AE3" s="27"/>
      <c r="AF3" s="27"/>
      <c r="BX3" s="18" t="s">
        <v>624</v>
      </c>
      <c r="BY3" s="18" t="s">
        <v>625</v>
      </c>
      <c r="BZ3" s="18" t="s">
        <v>626</v>
      </c>
      <c r="CA3" s="18" t="s">
        <v>627</v>
      </c>
      <c r="CB3" s="18" t="s">
        <v>628</v>
      </c>
      <c r="CC3" s="18" t="s">
        <v>629</v>
      </c>
      <c r="CD3" s="18" t="s">
        <v>630</v>
      </c>
      <c r="CE3" s="18" t="s">
        <v>631</v>
      </c>
      <c r="CF3" s="18" t="s">
        <v>632</v>
      </c>
      <c r="CG3" s="18" t="s">
        <v>633</v>
      </c>
      <c r="CH3" s="18" t="s">
        <v>634</v>
      </c>
    </row>
    <row r="4" spans="1:32" s="18" customFormat="1" ht="17.25" customHeight="1">
      <c r="A4" s="20" t="s">
        <v>810</v>
      </c>
      <c r="C4" s="79"/>
      <c r="D4" s="126">
        <f>SUM(E4:H4)</f>
        <v>66919</v>
      </c>
      <c r="E4" s="106">
        <v>60648</v>
      </c>
      <c r="F4" s="106">
        <v>3493</v>
      </c>
      <c r="G4" s="106">
        <v>2778</v>
      </c>
      <c r="H4" s="106"/>
      <c r="K4" s="27"/>
      <c r="L4" s="27"/>
      <c r="M4" s="27"/>
      <c r="N4" s="27"/>
      <c r="O4" s="27"/>
      <c r="P4" s="27"/>
      <c r="Q4" s="27"/>
      <c r="R4" s="27"/>
      <c r="S4" s="27"/>
      <c r="T4" s="27"/>
      <c r="U4" s="27"/>
      <c r="V4" s="27"/>
      <c r="W4" s="27"/>
      <c r="X4" s="27"/>
      <c r="Y4" s="27"/>
      <c r="Z4" s="27"/>
      <c r="AA4" s="27"/>
      <c r="AB4" s="27"/>
      <c r="AC4" s="27"/>
      <c r="AD4" s="27"/>
      <c r="AE4" s="27"/>
      <c r="AF4" s="27"/>
    </row>
    <row r="5" spans="1:32" s="18" customFormat="1" ht="30" customHeight="1">
      <c r="A5" s="20" t="s">
        <v>811</v>
      </c>
      <c r="C5" s="92" t="s">
        <v>815</v>
      </c>
      <c r="D5" s="29" t="s">
        <v>4204</v>
      </c>
      <c r="E5" s="107" t="s">
        <v>941</v>
      </c>
      <c r="F5" s="107" t="s">
        <v>945</v>
      </c>
      <c r="G5" s="107" t="s">
        <v>4684</v>
      </c>
      <c r="H5" s="107" t="s">
        <v>4685</v>
      </c>
      <c r="K5" s="27"/>
      <c r="L5" s="27"/>
      <c r="M5" s="27"/>
      <c r="N5" s="27"/>
      <c r="O5" s="27"/>
      <c r="P5" s="27"/>
      <c r="Q5" s="27"/>
      <c r="R5" s="27"/>
      <c r="S5" s="27"/>
      <c r="T5" s="27"/>
      <c r="U5" s="27"/>
      <c r="V5" s="27"/>
      <c r="W5" s="27"/>
      <c r="X5" s="27"/>
      <c r="Y5" s="27"/>
      <c r="Z5" s="27"/>
      <c r="AA5" s="27"/>
      <c r="AB5" s="27"/>
      <c r="AC5" s="27"/>
      <c r="AD5" s="27"/>
      <c r="AE5" s="27"/>
      <c r="AF5" s="27"/>
    </row>
    <row r="6" spans="1:32" s="18" customFormat="1" ht="15.75" customHeight="1">
      <c r="A6" s="20" t="s">
        <v>812</v>
      </c>
      <c r="C6" s="79"/>
      <c r="D6" s="126">
        <f>SUM(E6:H6)</f>
        <v>16577</v>
      </c>
      <c r="E6" s="106">
        <v>7583</v>
      </c>
      <c r="F6" s="106">
        <v>5589</v>
      </c>
      <c r="G6" s="106">
        <v>1222</v>
      </c>
      <c r="H6" s="106">
        <v>2183</v>
      </c>
      <c r="K6" s="27"/>
      <c r="L6" s="27"/>
      <c r="M6" s="27"/>
      <c r="N6" s="27"/>
      <c r="O6" s="27"/>
      <c r="P6" s="27"/>
      <c r="Q6" s="27"/>
      <c r="R6" s="27"/>
      <c r="S6" s="27"/>
      <c r="T6" s="27"/>
      <c r="U6" s="27"/>
      <c r="V6" s="27"/>
      <c r="W6" s="27"/>
      <c r="X6" s="27"/>
      <c r="Y6" s="27"/>
      <c r="Z6" s="27"/>
      <c r="AA6" s="27"/>
      <c r="AB6" s="27"/>
      <c r="AC6" s="27"/>
      <c r="AD6" s="27"/>
      <c r="AE6" s="27"/>
      <c r="AF6" s="27"/>
    </row>
    <row r="7" spans="1:8" s="18" customFormat="1" ht="30" customHeight="1">
      <c r="A7" s="20" t="s">
        <v>813</v>
      </c>
      <c r="C7" s="92" t="s">
        <v>938</v>
      </c>
      <c r="D7" s="29" t="s">
        <v>4205</v>
      </c>
      <c r="E7" s="107" t="s">
        <v>942</v>
      </c>
      <c r="F7" s="107" t="s">
        <v>946</v>
      </c>
      <c r="G7" s="107" t="s">
        <v>949</v>
      </c>
      <c r="H7" s="107"/>
    </row>
    <row r="8" spans="1:8" s="18" customFormat="1" ht="15" customHeight="1">
      <c r="A8" s="31"/>
      <c r="C8" s="79"/>
      <c r="D8" s="126">
        <f>SUM(E8:H8)</f>
        <v>13810</v>
      </c>
      <c r="E8" s="106">
        <v>5703</v>
      </c>
      <c r="F8" s="106">
        <v>1773</v>
      </c>
      <c r="G8" s="106">
        <v>6334</v>
      </c>
      <c r="H8" s="106"/>
    </row>
    <row r="9" spans="3:8" s="18" customFormat="1" ht="30" customHeight="1">
      <c r="C9" s="92" t="s">
        <v>939</v>
      </c>
      <c r="D9" s="29" t="s">
        <v>4206</v>
      </c>
      <c r="E9" s="107" t="s">
        <v>943</v>
      </c>
      <c r="F9" s="107" t="s">
        <v>947</v>
      </c>
      <c r="G9" s="20"/>
      <c r="H9" s="20"/>
    </row>
    <row r="10" spans="3:9" s="18" customFormat="1" ht="15" customHeight="1">
      <c r="C10" s="79"/>
      <c r="D10" s="126">
        <f>SUM(E10:H10)</f>
        <v>14733</v>
      </c>
      <c r="E10" s="106">
        <v>8383</v>
      </c>
      <c r="F10" s="106">
        <v>6350</v>
      </c>
      <c r="G10" s="106"/>
      <c r="H10" s="106"/>
      <c r="I10" s="104"/>
    </row>
    <row r="11" spans="1:7" s="18" customFormat="1" ht="30" customHeight="1">
      <c r="A11" s="31"/>
      <c r="C11" s="27"/>
      <c r="D11" s="137">
        <f>SUM(D4,D6,D8,D10)</f>
        <v>112039</v>
      </c>
      <c r="E11" s="27"/>
      <c r="F11" s="27"/>
      <c r="G11" s="27"/>
    </row>
    <row r="12" s="18" customFormat="1" ht="30" customHeight="1"/>
    <row r="13" spans="2:9" s="18" customFormat="1" ht="30" customHeight="1">
      <c r="B13" s="27"/>
      <c r="H13" s="27"/>
      <c r="I13" s="27"/>
    </row>
    <row r="14" spans="2:9" s="18" customFormat="1" ht="31.5" customHeight="1">
      <c r="B14" s="27"/>
      <c r="C14" s="86" t="s">
        <v>809</v>
      </c>
      <c r="D14" s="86" t="s">
        <v>950</v>
      </c>
      <c r="E14" s="86" t="s">
        <v>951</v>
      </c>
      <c r="F14" s="86" t="s">
        <v>952</v>
      </c>
      <c r="G14" s="86" t="s">
        <v>953</v>
      </c>
      <c r="H14" s="86" t="s">
        <v>954</v>
      </c>
      <c r="I14" s="27"/>
    </row>
    <row r="15" spans="3:8" s="18" customFormat="1" ht="21" customHeight="1">
      <c r="C15" s="111" t="s">
        <v>950</v>
      </c>
      <c r="D15" s="91" t="s">
        <v>4207</v>
      </c>
      <c r="E15" s="112" t="s">
        <v>955</v>
      </c>
      <c r="F15" s="112" t="s">
        <v>959</v>
      </c>
      <c r="G15"/>
      <c r="H15"/>
    </row>
    <row r="16" spans="3:8" s="18" customFormat="1" ht="14.25" customHeight="1">
      <c r="C16" s="79"/>
      <c r="D16" s="126">
        <f>SUM(E16:F16)</f>
        <v>58944</v>
      </c>
      <c r="E16" s="106">
        <v>58532</v>
      </c>
      <c r="F16" s="106">
        <v>412</v>
      </c>
      <c r="G16"/>
      <c r="H16"/>
    </row>
    <row r="17" spans="3:8" s="18" customFormat="1" ht="21.75" customHeight="1">
      <c r="C17" s="92" t="s">
        <v>951</v>
      </c>
      <c r="D17" s="91" t="s">
        <v>4208</v>
      </c>
      <c r="E17" s="107" t="s">
        <v>956</v>
      </c>
      <c r="F17" s="107" t="s">
        <v>960</v>
      </c>
      <c r="G17"/>
      <c r="H17"/>
    </row>
    <row r="18" spans="3:6" ht="12.75">
      <c r="C18" s="79"/>
      <c r="D18" s="126">
        <f>SUM(E18:F18)</f>
        <v>14516</v>
      </c>
      <c r="E18" s="106">
        <v>5573</v>
      </c>
      <c r="F18" s="106">
        <v>8943</v>
      </c>
    </row>
    <row r="19" spans="3:6" ht="22.5" customHeight="1">
      <c r="C19" s="92" t="s">
        <v>952</v>
      </c>
      <c r="D19" s="91" t="s">
        <v>4209</v>
      </c>
      <c r="E19" s="106">
        <v>7860</v>
      </c>
      <c r="F19" s="106"/>
    </row>
    <row r="20" spans="3:6" ht="23.25">
      <c r="C20" s="92" t="s">
        <v>953</v>
      </c>
      <c r="D20" s="91" t="s">
        <v>4210</v>
      </c>
      <c r="E20" s="107" t="s">
        <v>957</v>
      </c>
      <c r="F20" s="107" t="s">
        <v>961</v>
      </c>
    </row>
    <row r="21" spans="3:6" ht="12.75">
      <c r="C21" s="79"/>
      <c r="D21" s="126">
        <f>SUM(E21:F21)</f>
        <v>3901</v>
      </c>
      <c r="E21" s="106">
        <v>1096</v>
      </c>
      <c r="F21" s="106">
        <v>2805</v>
      </c>
    </row>
    <row r="22" spans="3:6" ht="18.75">
      <c r="C22" s="21" t="s">
        <v>954</v>
      </c>
      <c r="D22" s="91" t="s">
        <v>4211</v>
      </c>
      <c r="E22" s="107" t="s">
        <v>958</v>
      </c>
      <c r="F22" s="107" t="s">
        <v>962</v>
      </c>
    </row>
    <row r="23" spans="3:6" ht="12.75">
      <c r="C23" s="77"/>
      <c r="D23" s="126">
        <f>SUM(E23:F23)</f>
        <v>13066</v>
      </c>
      <c r="E23" s="105">
        <v>9065</v>
      </c>
      <c r="F23" s="105">
        <v>4001</v>
      </c>
    </row>
    <row r="24" spans="3:5" ht="12.75">
      <c r="C24" s="98"/>
      <c r="D24" s="138">
        <f>SUM(D16,D18,D21,D23)</f>
        <v>90427</v>
      </c>
      <c r="E24" s="90"/>
    </row>
    <row r="25" spans="3:5" ht="12.75">
      <c r="C25" s="98"/>
      <c r="D25" s="90"/>
      <c r="E25" s="90"/>
    </row>
    <row r="28" spans="3:8" ht="30.75" customHeight="1">
      <c r="C28" s="86" t="s">
        <v>810</v>
      </c>
      <c r="D28" s="86" t="s">
        <v>963</v>
      </c>
      <c r="E28" s="86" t="s">
        <v>964</v>
      </c>
      <c r="F28" s="86" t="s">
        <v>4471</v>
      </c>
      <c r="G28" s="86" t="s">
        <v>4472</v>
      </c>
      <c r="H28" s="86" t="s">
        <v>4473</v>
      </c>
    </row>
    <row r="29" spans="3:8" ht="23.25">
      <c r="C29" s="92" t="s">
        <v>963</v>
      </c>
      <c r="D29" s="91" t="s">
        <v>4212</v>
      </c>
      <c r="E29" s="107" t="s">
        <v>4504</v>
      </c>
      <c r="F29" s="107" t="s">
        <v>4338</v>
      </c>
      <c r="G29" s="107" t="s">
        <v>4511</v>
      </c>
      <c r="H29" s="20"/>
    </row>
    <row r="30" spans="3:8" ht="12.75">
      <c r="C30" s="79"/>
      <c r="D30" s="126">
        <f>SUM(E30:H30)</f>
        <v>72959</v>
      </c>
      <c r="E30" s="106">
        <v>61702</v>
      </c>
      <c r="F30" s="106">
        <v>2706</v>
      </c>
      <c r="G30" s="106">
        <v>8551</v>
      </c>
      <c r="H30" s="21"/>
    </row>
    <row r="31" spans="3:8" ht="23.25">
      <c r="C31" s="92" t="s">
        <v>964</v>
      </c>
      <c r="D31" s="91" t="s">
        <v>4213</v>
      </c>
      <c r="E31" s="107" t="s">
        <v>4505</v>
      </c>
      <c r="F31" s="107" t="s">
        <v>4508</v>
      </c>
      <c r="G31" s="20"/>
      <c r="H31" s="20"/>
    </row>
    <row r="32" spans="3:8" ht="12.75">
      <c r="C32" s="79"/>
      <c r="D32" s="126">
        <f>SUM(E32:H32)</f>
        <v>19493</v>
      </c>
      <c r="E32" s="106">
        <v>16078</v>
      </c>
      <c r="F32" s="106">
        <v>3415</v>
      </c>
      <c r="G32" s="21"/>
      <c r="H32" s="21"/>
    </row>
    <row r="33" spans="3:8" ht="18.75">
      <c r="C33" s="92" t="s">
        <v>4471</v>
      </c>
      <c r="D33" s="91" t="s">
        <v>4214</v>
      </c>
      <c r="E33" s="107" t="s">
        <v>4506</v>
      </c>
      <c r="F33" s="107" t="s">
        <v>4509</v>
      </c>
      <c r="G33" s="107" t="s">
        <v>4512</v>
      </c>
      <c r="H33" s="107" t="s">
        <v>1498</v>
      </c>
    </row>
    <row r="34" spans="3:8" ht="12.75">
      <c r="C34" s="79"/>
      <c r="D34" s="126">
        <f>SUM(E34:H34)</f>
        <v>37695</v>
      </c>
      <c r="E34" s="106">
        <v>23584</v>
      </c>
      <c r="F34" s="106">
        <v>6515</v>
      </c>
      <c r="G34" s="106">
        <v>2226</v>
      </c>
      <c r="H34" s="106">
        <v>5370</v>
      </c>
    </row>
    <row r="35" spans="3:8" ht="21.75" customHeight="1">
      <c r="C35" s="92" t="s">
        <v>4472</v>
      </c>
      <c r="D35" s="91" t="s">
        <v>4215</v>
      </c>
      <c r="E35" s="106">
        <v>2859</v>
      </c>
      <c r="F35" s="103"/>
      <c r="G35" s="103"/>
      <c r="H35" s="103"/>
    </row>
    <row r="36" spans="3:8" ht="18.75">
      <c r="C36" s="21" t="s">
        <v>4473</v>
      </c>
      <c r="D36" s="91" t="s">
        <v>4216</v>
      </c>
      <c r="E36" s="107" t="s">
        <v>4507</v>
      </c>
      <c r="F36" s="107" t="s">
        <v>4510</v>
      </c>
      <c r="G36" s="107" t="s">
        <v>1497</v>
      </c>
      <c r="H36" s="20"/>
    </row>
    <row r="37" spans="3:8" ht="12.75">
      <c r="C37" s="77"/>
      <c r="D37" s="126">
        <f>SUM(E37:H37)</f>
        <v>14941</v>
      </c>
      <c r="E37" s="105">
        <v>6170</v>
      </c>
      <c r="F37" s="105">
        <v>4761</v>
      </c>
      <c r="G37" s="105">
        <v>4010</v>
      </c>
      <c r="H37" s="105"/>
    </row>
    <row r="38" ht="12.75">
      <c r="D38" s="134">
        <f>SUM(D30,D32,D34,E35,D37)</f>
        <v>147947</v>
      </c>
    </row>
    <row r="41" ht="12.75">
      <c r="C41" s="86" t="s">
        <v>811</v>
      </c>
    </row>
    <row r="42" spans="3:5" ht="18.75">
      <c r="C42" s="127" t="s">
        <v>1499</v>
      </c>
      <c r="D42" s="20" t="s">
        <v>4217</v>
      </c>
      <c r="E42" s="139">
        <v>13770</v>
      </c>
    </row>
    <row r="44" spans="3:4" ht="12.75">
      <c r="C44" s="27"/>
      <c r="D44" s="90"/>
    </row>
    <row r="45" spans="3:4" ht="15.75" customHeight="1">
      <c r="C45" s="27"/>
      <c r="D45" s="90"/>
    </row>
    <row r="46" spans="3:4" ht="12.75">
      <c r="C46" s="27"/>
      <c r="D46" s="90"/>
    </row>
    <row r="47" spans="3:4" ht="12.75">
      <c r="C47" s="90"/>
      <c r="D47" s="90"/>
    </row>
    <row r="50" spans="3:7" ht="24" customHeight="1">
      <c r="C50" s="86" t="s">
        <v>812</v>
      </c>
      <c r="D50" s="86" t="s">
        <v>1500</v>
      </c>
      <c r="E50" s="86" t="s">
        <v>1501</v>
      </c>
      <c r="F50" s="86" t="s">
        <v>1502</v>
      </c>
      <c r="G50" s="31"/>
    </row>
    <row r="51" spans="3:9" ht="18.75">
      <c r="C51" s="92" t="s">
        <v>1500</v>
      </c>
      <c r="D51" s="20" t="s">
        <v>4285</v>
      </c>
      <c r="E51" s="107" t="s">
        <v>1503</v>
      </c>
      <c r="F51" s="107" t="s">
        <v>3150</v>
      </c>
      <c r="G51" s="20"/>
      <c r="H51" s="20"/>
      <c r="I51" s="20"/>
    </row>
    <row r="52" spans="3:9" ht="12.75">
      <c r="C52" s="79"/>
      <c r="D52" s="126">
        <f>SUM(E52:I52)</f>
        <v>70501</v>
      </c>
      <c r="E52" s="106">
        <v>58790</v>
      </c>
      <c r="F52" s="106">
        <v>11711</v>
      </c>
      <c r="G52" s="103"/>
      <c r="H52" s="103"/>
      <c r="I52" s="103"/>
    </row>
    <row r="53" spans="3:9" ht="23.25">
      <c r="C53" s="92" t="s">
        <v>1501</v>
      </c>
      <c r="D53" s="20" t="s">
        <v>4286</v>
      </c>
      <c r="E53" s="107" t="s">
        <v>1504</v>
      </c>
      <c r="F53" s="107" t="s">
        <v>3151</v>
      </c>
      <c r="G53" s="107" t="s">
        <v>3153</v>
      </c>
      <c r="H53" s="20"/>
      <c r="I53" s="20"/>
    </row>
    <row r="54" spans="3:9" ht="12.75">
      <c r="C54" s="79"/>
      <c r="D54" s="126">
        <f>SUM(E54:I54)</f>
        <v>22331</v>
      </c>
      <c r="E54" s="106">
        <v>16004</v>
      </c>
      <c r="F54" s="106">
        <v>5115</v>
      </c>
      <c r="G54" s="106">
        <v>1212</v>
      </c>
      <c r="H54" s="103"/>
      <c r="I54" s="103"/>
    </row>
    <row r="55" spans="3:9" ht="23.25">
      <c r="C55" s="92" t="s">
        <v>1502</v>
      </c>
      <c r="D55" s="20" t="s">
        <v>4287</v>
      </c>
      <c r="E55" s="107" t="s">
        <v>3149</v>
      </c>
      <c r="F55" s="107" t="s">
        <v>3152</v>
      </c>
      <c r="G55" s="107" t="s">
        <v>3154</v>
      </c>
      <c r="H55" s="107" t="s">
        <v>3155</v>
      </c>
      <c r="I55" s="107" t="s">
        <v>3156</v>
      </c>
    </row>
    <row r="56" spans="3:9" ht="12.75">
      <c r="C56" s="99"/>
      <c r="D56" s="126">
        <f>SUM(E56:I56)</f>
        <v>32085</v>
      </c>
      <c r="E56" s="105">
        <v>9492</v>
      </c>
      <c r="F56" s="105">
        <v>9082</v>
      </c>
      <c r="G56" s="105">
        <v>5249</v>
      </c>
      <c r="H56" s="105">
        <v>4251</v>
      </c>
      <c r="I56" s="105">
        <v>4011</v>
      </c>
    </row>
    <row r="57" ht="12.75">
      <c r="D57" s="134">
        <f>SUM(D52,D54,D56)</f>
        <v>124917</v>
      </c>
    </row>
    <row r="59" spans="3:7" ht="12.75">
      <c r="C59" s="114"/>
      <c r="D59" s="114"/>
      <c r="E59" s="114"/>
      <c r="F59" s="114"/>
      <c r="G59" s="114"/>
    </row>
    <row r="60" spans="3:7" ht="28.5" customHeight="1">
      <c r="C60" s="86" t="s">
        <v>813</v>
      </c>
      <c r="D60" s="86" t="s">
        <v>3157</v>
      </c>
      <c r="E60" s="86" t="s">
        <v>3158</v>
      </c>
      <c r="F60" s="86" t="s">
        <v>3159</v>
      </c>
      <c r="G60" s="86" t="s">
        <v>3160</v>
      </c>
    </row>
    <row r="61" spans="3:8" ht="23.25">
      <c r="C61" s="92" t="s">
        <v>3157</v>
      </c>
      <c r="D61" s="20" t="s">
        <v>4288</v>
      </c>
      <c r="E61" s="107" t="s">
        <v>3161</v>
      </c>
      <c r="F61" s="107" t="s">
        <v>3164</v>
      </c>
      <c r="G61" s="20"/>
      <c r="H61" s="20"/>
    </row>
    <row r="62" spans="3:8" ht="12.75">
      <c r="C62" s="79"/>
      <c r="D62" s="126">
        <f>SUM(E62:H62)</f>
        <v>65133</v>
      </c>
      <c r="E62" s="106">
        <v>63083</v>
      </c>
      <c r="F62" s="106">
        <v>2050</v>
      </c>
      <c r="G62" s="103"/>
      <c r="H62" s="103"/>
    </row>
    <row r="63" spans="3:8" ht="18.75">
      <c r="C63" s="92" t="s">
        <v>3158</v>
      </c>
      <c r="D63" s="20" t="s">
        <v>4289</v>
      </c>
      <c r="E63" s="107" t="s">
        <v>3162</v>
      </c>
      <c r="F63" s="107" t="s">
        <v>3165</v>
      </c>
      <c r="G63" s="107" t="s">
        <v>3166</v>
      </c>
      <c r="H63" s="20"/>
    </row>
    <row r="64" spans="3:8" ht="12.75">
      <c r="C64" s="79"/>
      <c r="D64" s="126">
        <f>SUM(E64:H64)</f>
        <v>19005</v>
      </c>
      <c r="E64" s="106">
        <v>10435</v>
      </c>
      <c r="F64" s="106">
        <v>3341</v>
      </c>
      <c r="G64" s="106">
        <v>5229</v>
      </c>
      <c r="H64" s="103"/>
    </row>
    <row r="65" spans="3:8" ht="18.75">
      <c r="C65" s="92" t="s">
        <v>3159</v>
      </c>
      <c r="D65" s="20" t="s">
        <v>4290</v>
      </c>
      <c r="E65" s="108" t="s">
        <v>4686</v>
      </c>
      <c r="F65" s="107" t="s">
        <v>4687</v>
      </c>
      <c r="G65" s="107" t="s">
        <v>3163</v>
      </c>
      <c r="H65" s="107" t="s">
        <v>4688</v>
      </c>
    </row>
    <row r="66" spans="3:8" ht="12.75">
      <c r="C66" s="79"/>
      <c r="D66" s="126">
        <f>SUM(E66:H66)</f>
        <v>15540</v>
      </c>
      <c r="E66" s="106">
        <v>12087</v>
      </c>
      <c r="F66" s="106">
        <v>812</v>
      </c>
      <c r="G66" s="106">
        <v>2158</v>
      </c>
      <c r="H66" s="106">
        <v>483</v>
      </c>
    </row>
    <row r="67" spans="3:8" ht="18.75">
      <c r="C67" s="21" t="s">
        <v>3160</v>
      </c>
      <c r="D67" s="20" t="s">
        <v>4291</v>
      </c>
      <c r="E67" s="106">
        <v>11544</v>
      </c>
      <c r="F67" s="106"/>
      <c r="G67" s="106"/>
      <c r="H67" s="106"/>
    </row>
    <row r="68" ht="12.75">
      <c r="D68" s="134">
        <f>SUM(D62,D64,D66,E67)</f>
        <v>111222</v>
      </c>
    </row>
  </sheetData>
  <sheetProtection password="C447" sheet="1" objects="1" scenarios="1"/>
  <dataValidations count="1">
    <dataValidation type="list" allowBlank="1" showInputMessage="1" showErrorMessage="1" sqref="B14">
      <formula1>PERIFERIES</formula1>
    </dataValidation>
  </dataValidation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Φύλλο17"/>
  <dimension ref="A2:BC105"/>
  <sheetViews>
    <sheetView zoomScale="85" zoomScaleNormal="85" zoomScalePageLayoutView="0" workbookViewId="0" topLeftCell="A1">
      <selection activeCell="D21" sqref="D21"/>
    </sheetView>
  </sheetViews>
  <sheetFormatPr defaultColWidth="9.00390625" defaultRowHeight="12.75"/>
  <cols>
    <col min="1" max="1" width="18.50390625" style="0" customWidth="1"/>
    <col min="3" max="3" width="19.25390625" style="0" customWidth="1"/>
    <col min="4" max="4" width="15.25390625" style="0" customWidth="1"/>
    <col min="5" max="5" width="11.00390625" style="0" customWidth="1"/>
  </cols>
  <sheetData>
    <row r="2" spans="1:55" s="18" customFormat="1" ht="20.25">
      <c r="A2" s="94" t="s">
        <v>636</v>
      </c>
      <c r="C2" s="88"/>
      <c r="D2" s="89"/>
      <c r="E2" s="89"/>
      <c r="F2" s="89"/>
      <c r="G2" s="89"/>
      <c r="H2" s="28"/>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row>
    <row r="3" spans="1:17" s="18" customFormat="1" ht="29.25" customHeight="1">
      <c r="A3" s="20" t="s">
        <v>3167</v>
      </c>
      <c r="C3" s="86" t="s">
        <v>3167</v>
      </c>
      <c r="D3" s="86" t="s">
        <v>4334</v>
      </c>
      <c r="E3" s="86" t="s">
        <v>4343</v>
      </c>
      <c r="F3" s="86" t="s">
        <v>4335</v>
      </c>
      <c r="G3" s="86" t="s">
        <v>4336</v>
      </c>
      <c r="H3" s="86" t="s">
        <v>4337</v>
      </c>
      <c r="I3" s="86" t="s">
        <v>4339</v>
      </c>
      <c r="J3" s="86" t="s">
        <v>4340</v>
      </c>
      <c r="K3" s="86" t="s">
        <v>4344</v>
      </c>
      <c r="L3" s="86" t="s">
        <v>4341</v>
      </c>
      <c r="M3" s="86" t="s">
        <v>4342</v>
      </c>
      <c r="N3" s="86" t="s">
        <v>4345</v>
      </c>
      <c r="O3" s="86" t="s">
        <v>4346</v>
      </c>
      <c r="P3" s="86" t="s">
        <v>4347</v>
      </c>
      <c r="Q3" s="86" t="s">
        <v>1977</v>
      </c>
    </row>
    <row r="4" spans="1:11" s="18" customFormat="1" ht="24.75" customHeight="1">
      <c r="A4" s="20" t="s">
        <v>4218</v>
      </c>
      <c r="C4" s="111" t="s">
        <v>4334</v>
      </c>
      <c r="D4" s="20" t="s">
        <v>4292</v>
      </c>
      <c r="E4" s="112" t="s">
        <v>4348</v>
      </c>
      <c r="F4" s="112" t="s">
        <v>4360</v>
      </c>
      <c r="G4" s="93"/>
      <c r="H4" s="93"/>
      <c r="I4" s="93"/>
      <c r="J4" s="93"/>
      <c r="K4" s="93"/>
    </row>
    <row r="5" spans="1:11" s="18" customFormat="1" ht="24.75" customHeight="1">
      <c r="A5" s="20" t="s">
        <v>4219</v>
      </c>
      <c r="C5" s="79"/>
      <c r="D5" s="103">
        <f>SUM(E5:K5)</f>
        <v>325182</v>
      </c>
      <c r="E5" s="106">
        <v>315196</v>
      </c>
      <c r="F5" s="106">
        <v>9986</v>
      </c>
      <c r="G5" s="106"/>
      <c r="H5" s="106"/>
      <c r="I5" s="106"/>
      <c r="J5" s="106"/>
      <c r="K5" s="106"/>
    </row>
    <row r="6" spans="1:11" s="18" customFormat="1" ht="33" customHeight="1">
      <c r="A6" s="20" t="s">
        <v>4220</v>
      </c>
      <c r="C6" s="92" t="s">
        <v>4343</v>
      </c>
      <c r="D6" s="20" t="s">
        <v>4293</v>
      </c>
      <c r="E6" s="107" t="s">
        <v>4349</v>
      </c>
      <c r="F6" s="107" t="s">
        <v>4361</v>
      </c>
      <c r="G6" s="20"/>
      <c r="H6" s="20"/>
      <c r="I6" s="20"/>
      <c r="J6" s="20"/>
      <c r="K6" s="20"/>
    </row>
    <row r="7" spans="1:11" s="18" customFormat="1" ht="33" customHeight="1">
      <c r="A7" s="20" t="s">
        <v>4333</v>
      </c>
      <c r="C7" s="79"/>
      <c r="D7" s="103">
        <f>SUM(E7:K7)</f>
        <v>52127</v>
      </c>
      <c r="E7" s="106">
        <v>37381</v>
      </c>
      <c r="F7" s="106">
        <v>14746</v>
      </c>
      <c r="G7" s="106"/>
      <c r="H7" s="106"/>
      <c r="I7" s="106"/>
      <c r="J7" s="106"/>
      <c r="K7" s="106"/>
    </row>
    <row r="8" spans="1:27" s="18" customFormat="1" ht="27" customHeight="1">
      <c r="A8" s="27"/>
      <c r="C8" s="92" t="s">
        <v>4335</v>
      </c>
      <c r="D8" s="20" t="s">
        <v>4294</v>
      </c>
      <c r="E8" s="107" t="s">
        <v>4350</v>
      </c>
      <c r="F8" s="107" t="s">
        <v>4690</v>
      </c>
      <c r="G8" s="107" t="s">
        <v>1365</v>
      </c>
      <c r="H8" s="107" t="s">
        <v>1374</v>
      </c>
      <c r="I8" s="107" t="s">
        <v>1377</v>
      </c>
      <c r="J8" s="107" t="s">
        <v>1379</v>
      </c>
      <c r="K8" s="20"/>
      <c r="S8" s="27"/>
      <c r="T8" s="27"/>
      <c r="U8" s="27"/>
      <c r="V8" s="27"/>
      <c r="W8" s="27"/>
      <c r="X8" s="27"/>
      <c r="Y8" s="27"/>
      <c r="Z8" s="27"/>
      <c r="AA8" s="27"/>
    </row>
    <row r="9" spans="1:27" s="18" customFormat="1" ht="12" customHeight="1">
      <c r="A9" s="31"/>
      <c r="C9" s="79"/>
      <c r="D9" s="103">
        <f>SUM(E9:K9)</f>
        <v>23478</v>
      </c>
      <c r="E9" s="106">
        <v>5821</v>
      </c>
      <c r="F9" s="106">
        <v>5717</v>
      </c>
      <c r="G9" s="106">
        <v>3876</v>
      </c>
      <c r="H9" s="106">
        <v>2987</v>
      </c>
      <c r="I9" s="106">
        <v>2617</v>
      </c>
      <c r="J9" s="106">
        <v>2460</v>
      </c>
      <c r="K9" s="106"/>
      <c r="S9" s="27"/>
      <c r="T9" s="27"/>
      <c r="U9" s="27"/>
      <c r="V9" s="27"/>
      <c r="W9" s="27"/>
      <c r="X9" s="27"/>
      <c r="Y9" s="27"/>
      <c r="Z9" s="27"/>
      <c r="AA9" s="27"/>
    </row>
    <row r="10" spans="3:42" s="18" customFormat="1" ht="18.75">
      <c r="C10" s="92" t="s">
        <v>4336</v>
      </c>
      <c r="D10" s="20" t="s">
        <v>4295</v>
      </c>
      <c r="E10" s="107" t="s">
        <v>4351</v>
      </c>
      <c r="F10" s="107" t="s">
        <v>4362</v>
      </c>
      <c r="G10" s="107" t="s">
        <v>1366</v>
      </c>
      <c r="H10" s="20"/>
      <c r="I10" s="20"/>
      <c r="J10" s="20"/>
      <c r="K10" s="20"/>
      <c r="L10" s="27"/>
      <c r="M10" s="27"/>
      <c r="N10" s="27"/>
      <c r="O10" s="27"/>
      <c r="P10" s="27"/>
      <c r="Q10" s="27"/>
      <c r="R10" s="27"/>
      <c r="S10" s="27"/>
      <c r="T10" s="27"/>
      <c r="U10" s="27"/>
      <c r="V10" s="27"/>
      <c r="W10" s="27"/>
      <c r="X10" s="27"/>
      <c r="Y10" s="27"/>
      <c r="Z10" s="27"/>
      <c r="AA10" s="27"/>
      <c r="AI10" s="27"/>
      <c r="AJ10" s="27"/>
      <c r="AK10" s="27"/>
      <c r="AL10" s="27"/>
      <c r="AM10" s="27"/>
      <c r="AN10" s="27"/>
      <c r="AO10" s="27"/>
      <c r="AP10" s="27"/>
    </row>
    <row r="11" spans="1:42" s="18" customFormat="1" ht="9">
      <c r="A11" s="31"/>
      <c r="C11" s="79"/>
      <c r="D11" s="103">
        <f>SUM(E11:K11)</f>
        <v>45839</v>
      </c>
      <c r="E11" s="106">
        <v>29367</v>
      </c>
      <c r="F11" s="106">
        <v>6613</v>
      </c>
      <c r="G11" s="106">
        <v>9859</v>
      </c>
      <c r="H11" s="106"/>
      <c r="I11" s="106"/>
      <c r="J11" s="106"/>
      <c r="K11" s="106"/>
      <c r="L11" s="27"/>
      <c r="M11" s="27"/>
      <c r="N11" s="27"/>
      <c r="O11" s="27"/>
      <c r="P11" s="27"/>
      <c r="Q11" s="27"/>
      <c r="R11" s="27"/>
      <c r="S11" s="27"/>
      <c r="T11" s="27"/>
      <c r="U11" s="27"/>
      <c r="V11" s="27"/>
      <c r="W11" s="27"/>
      <c r="X11" s="27"/>
      <c r="Y11" s="27"/>
      <c r="Z11" s="27"/>
      <c r="AA11" s="27"/>
      <c r="AI11" s="27"/>
      <c r="AJ11" s="27"/>
      <c r="AK11" s="27"/>
      <c r="AL11" s="27"/>
      <c r="AM11" s="27"/>
      <c r="AN11" s="27"/>
      <c r="AO11" s="27"/>
      <c r="AP11" s="27"/>
    </row>
    <row r="12" spans="3:42" s="18" customFormat="1" ht="27" customHeight="1">
      <c r="C12" s="92" t="s">
        <v>4337</v>
      </c>
      <c r="D12" s="20" t="s">
        <v>4296</v>
      </c>
      <c r="E12" s="107" t="s">
        <v>4352</v>
      </c>
      <c r="F12" s="107" t="s">
        <v>1359</v>
      </c>
      <c r="G12" s="107" t="s">
        <v>1367</v>
      </c>
      <c r="H12" s="20"/>
      <c r="I12" s="20"/>
      <c r="J12" s="20"/>
      <c r="K12" s="2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3:42" s="18" customFormat="1" ht="12" customHeight="1">
      <c r="C13" s="79"/>
      <c r="D13" s="103">
        <f>SUM(E13:K13)</f>
        <v>50264</v>
      </c>
      <c r="E13" s="106">
        <v>27553</v>
      </c>
      <c r="F13" s="106">
        <v>10810</v>
      </c>
      <c r="G13" s="106">
        <v>11901</v>
      </c>
      <c r="H13" s="106"/>
      <c r="I13" s="106"/>
      <c r="J13" s="106"/>
      <c r="K13" s="106"/>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3:42" s="18" customFormat="1" ht="25.5" customHeight="1">
      <c r="C14" s="92" t="s">
        <v>4339</v>
      </c>
      <c r="D14" s="20" t="s">
        <v>4297</v>
      </c>
      <c r="E14" s="107" t="s">
        <v>4353</v>
      </c>
      <c r="F14" s="107" t="s">
        <v>1360</v>
      </c>
      <c r="G14" s="107" t="s">
        <v>1368</v>
      </c>
      <c r="H14" s="20"/>
      <c r="I14" s="20"/>
      <c r="J14" s="20"/>
      <c r="K14" s="2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3:42" s="18" customFormat="1" ht="12" customHeight="1">
      <c r="C15" s="79"/>
      <c r="D15" s="103">
        <f>SUM(E15:K15)</f>
        <v>53201</v>
      </c>
      <c r="E15" s="106">
        <v>25145</v>
      </c>
      <c r="F15" s="106">
        <v>9911</v>
      </c>
      <c r="G15" s="106">
        <v>18145</v>
      </c>
      <c r="H15" s="106"/>
      <c r="I15" s="106"/>
      <c r="J15" s="106"/>
      <c r="K15" s="106"/>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3:42" s="18" customFormat="1" ht="18.75" customHeight="1">
      <c r="C16" s="21" t="s">
        <v>4340</v>
      </c>
      <c r="D16" s="20" t="s">
        <v>4298</v>
      </c>
      <c r="E16" s="106">
        <v>91279</v>
      </c>
      <c r="F16" s="106"/>
      <c r="G16" s="106"/>
      <c r="H16" s="106"/>
      <c r="I16" s="106"/>
      <c r="J16" s="106"/>
      <c r="K16" s="106"/>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3:42" s="18" customFormat="1" ht="30.75">
      <c r="C17" s="92" t="s">
        <v>4344</v>
      </c>
      <c r="D17" s="20" t="s">
        <v>4299</v>
      </c>
      <c r="E17" s="107" t="s">
        <v>4354</v>
      </c>
      <c r="F17" s="107" t="s">
        <v>1361</v>
      </c>
      <c r="G17" s="20"/>
      <c r="H17" s="20"/>
      <c r="I17" s="20"/>
      <c r="J17" s="20"/>
      <c r="K17" s="2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3:42" s="18" customFormat="1" ht="9">
      <c r="C18" s="79"/>
      <c r="D18" s="103">
        <f>SUM(E18:K18)</f>
        <v>101753</v>
      </c>
      <c r="E18" s="106">
        <v>74686</v>
      </c>
      <c r="F18" s="106">
        <v>27067</v>
      </c>
      <c r="G18" s="106"/>
      <c r="H18" s="106"/>
      <c r="I18" s="106"/>
      <c r="J18" s="106"/>
      <c r="K18" s="106"/>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3:42" s="18" customFormat="1" ht="19.5" customHeight="1">
      <c r="C19" s="92" t="s">
        <v>4341</v>
      </c>
      <c r="D19" s="20" t="s">
        <v>4300</v>
      </c>
      <c r="E19" s="107" t="s">
        <v>4355</v>
      </c>
      <c r="F19" s="107" t="s">
        <v>1362</v>
      </c>
      <c r="G19" s="107" t="s">
        <v>1369</v>
      </c>
      <c r="H19" s="107" t="s">
        <v>1375</v>
      </c>
      <c r="I19" s="107" t="s">
        <v>1378</v>
      </c>
      <c r="J19" s="107" t="s">
        <v>1380</v>
      </c>
      <c r="K19" s="107" t="s">
        <v>1381</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3:42" s="18" customFormat="1" ht="11.25" customHeight="1">
      <c r="C20" s="79"/>
      <c r="D20" s="103">
        <f>SUM(E20:K20)</f>
        <v>41103</v>
      </c>
      <c r="E20" s="106">
        <v>19587</v>
      </c>
      <c r="F20" s="106">
        <v>3638</v>
      </c>
      <c r="G20" s="106">
        <v>1923</v>
      </c>
      <c r="H20" s="106">
        <v>3592</v>
      </c>
      <c r="I20" s="106">
        <v>4092</v>
      </c>
      <c r="J20" s="106">
        <v>2441</v>
      </c>
      <c r="K20" s="106">
        <v>5830</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3:42" s="18" customFormat="1" ht="23.25">
      <c r="C21" s="92" t="s">
        <v>4342</v>
      </c>
      <c r="D21" s="20" t="s">
        <v>4301</v>
      </c>
      <c r="E21" s="107" t="s">
        <v>4356</v>
      </c>
      <c r="F21" s="107" t="s">
        <v>4691</v>
      </c>
      <c r="G21" s="107" t="s">
        <v>1370</v>
      </c>
      <c r="H21" s="107" t="s">
        <v>1376</v>
      </c>
      <c r="I21" s="20"/>
      <c r="J21" s="20"/>
      <c r="K21" s="2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3:42" s="18" customFormat="1" ht="9">
      <c r="C22" s="79"/>
      <c r="D22" s="103">
        <f>SUM(E22:K22)</f>
        <v>84741</v>
      </c>
      <c r="E22" s="106">
        <v>37753</v>
      </c>
      <c r="F22" s="106">
        <v>6852</v>
      </c>
      <c r="G22" s="106">
        <v>27084</v>
      </c>
      <c r="H22" s="106">
        <v>13052</v>
      </c>
      <c r="I22" s="106"/>
      <c r="J22" s="106"/>
      <c r="K22" s="106"/>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3:42" s="18" customFormat="1" ht="18.75">
      <c r="C23" s="92" t="s">
        <v>4345</v>
      </c>
      <c r="D23" s="20" t="s">
        <v>4302</v>
      </c>
      <c r="E23" s="107" t="s">
        <v>4357</v>
      </c>
      <c r="F23" s="107" t="s">
        <v>1363</v>
      </c>
      <c r="G23" s="107" t="s">
        <v>1371</v>
      </c>
      <c r="H23" s="20"/>
      <c r="I23" s="20"/>
      <c r="J23" s="20"/>
      <c r="K23" s="2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3:42" s="18" customFormat="1" ht="9">
      <c r="C24" s="79"/>
      <c r="D24" s="103">
        <f>SUM(E24:K24)</f>
        <v>99245</v>
      </c>
      <c r="E24" s="106">
        <v>46008</v>
      </c>
      <c r="F24" s="106">
        <v>13905</v>
      </c>
      <c r="G24" s="106">
        <v>39332</v>
      </c>
      <c r="H24" s="106"/>
      <c r="I24" s="106"/>
      <c r="J24" s="106"/>
      <c r="K24" s="10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3:42" s="18" customFormat="1" ht="27" customHeight="1">
      <c r="C25" s="92" t="s">
        <v>4346</v>
      </c>
      <c r="D25" s="20" t="s">
        <v>4303</v>
      </c>
      <c r="E25" s="107" t="s">
        <v>4358</v>
      </c>
      <c r="F25" s="107" t="s">
        <v>1364</v>
      </c>
      <c r="G25" s="107" t="s">
        <v>1372</v>
      </c>
      <c r="H25" s="20"/>
      <c r="I25" s="20"/>
      <c r="J25" s="20"/>
      <c r="K25" s="2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3:42" s="18" customFormat="1" ht="10.5" customHeight="1">
      <c r="C26" s="79"/>
      <c r="D26" s="103">
        <f>SUM(E26:K26)</f>
        <v>70110</v>
      </c>
      <c r="E26" s="106">
        <v>17444</v>
      </c>
      <c r="F26" s="106">
        <v>34625</v>
      </c>
      <c r="G26" s="106">
        <v>18041</v>
      </c>
      <c r="H26" s="106"/>
      <c r="I26" s="106"/>
      <c r="J26" s="106"/>
      <c r="K26" s="10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row>
    <row r="27" spans="3:42" s="18" customFormat="1" ht="23.25">
      <c r="C27" s="92" t="s">
        <v>4347</v>
      </c>
      <c r="D27" s="20" t="s">
        <v>4304</v>
      </c>
      <c r="E27" s="107" t="s">
        <v>4359</v>
      </c>
      <c r="F27" s="107" t="s">
        <v>4689</v>
      </c>
      <c r="G27" s="107" t="s">
        <v>1373</v>
      </c>
      <c r="H27" s="20"/>
      <c r="I27" s="20"/>
      <c r="J27" s="20"/>
      <c r="K27" s="2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3:42" s="18" customFormat="1" ht="9">
      <c r="C28" s="79"/>
      <c r="D28" s="103">
        <f>SUM(E28:K28)</f>
        <v>33673</v>
      </c>
      <c r="E28" s="106">
        <v>10579</v>
      </c>
      <c r="F28" s="106">
        <v>14753</v>
      </c>
      <c r="G28" s="106">
        <v>8341</v>
      </c>
      <c r="H28" s="106"/>
      <c r="I28" s="106"/>
      <c r="J28" s="106"/>
      <c r="K28" s="106"/>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3:42" s="18" customFormat="1" ht="27.75" customHeight="1">
      <c r="C29" s="92" t="s">
        <v>1977</v>
      </c>
      <c r="D29" s="20" t="s">
        <v>4305</v>
      </c>
      <c r="E29" s="107" t="s">
        <v>1978</v>
      </c>
      <c r="F29" s="107" t="s">
        <v>1979</v>
      </c>
      <c r="G29" s="107" t="s">
        <v>1980</v>
      </c>
      <c r="H29" s="20"/>
      <c r="I29" s="20"/>
      <c r="J29" s="20"/>
      <c r="K29" s="2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3:11" s="18" customFormat="1" ht="12.75" customHeight="1">
      <c r="C30" s="79"/>
      <c r="D30" s="103">
        <f>SUM(E30:K30)</f>
        <v>38317</v>
      </c>
      <c r="E30" s="106">
        <v>21716</v>
      </c>
      <c r="F30" s="106">
        <v>6110</v>
      </c>
      <c r="G30" s="106">
        <v>10491</v>
      </c>
      <c r="H30" s="106"/>
      <c r="I30" s="106"/>
      <c r="J30" s="106"/>
      <c r="K30" s="106"/>
    </row>
    <row r="31" s="18" customFormat="1" ht="14.25" customHeight="1">
      <c r="D31" s="136">
        <f>SUM(D5,D7,D9,D11,D13,D15,E16,D18,D20,D22,D24,D26,D28,D30)</f>
        <v>1110312</v>
      </c>
    </row>
    <row r="34" spans="3:8" ht="24.75" customHeight="1">
      <c r="C34" s="87" t="s">
        <v>4218</v>
      </c>
      <c r="D34" s="115" t="s">
        <v>1382</v>
      </c>
      <c r="E34" s="115" t="s">
        <v>1383</v>
      </c>
      <c r="F34" s="115" t="s">
        <v>1384</v>
      </c>
      <c r="G34" s="27"/>
      <c r="H34" s="27"/>
    </row>
    <row r="35" spans="3:9" ht="23.25">
      <c r="C35" s="100" t="s">
        <v>1382</v>
      </c>
      <c r="D35" s="20" t="s">
        <v>4306</v>
      </c>
      <c r="E35" s="107" t="s">
        <v>1385</v>
      </c>
      <c r="F35" s="107" t="s">
        <v>1387</v>
      </c>
      <c r="G35" s="107" t="s">
        <v>1388</v>
      </c>
      <c r="H35" s="107" t="s">
        <v>1395</v>
      </c>
      <c r="I35" s="107" t="s">
        <v>1396</v>
      </c>
    </row>
    <row r="36" spans="3:9" ht="12.75">
      <c r="C36" s="113"/>
      <c r="D36" s="128">
        <f>SUM(E36:I36)</f>
        <v>66547</v>
      </c>
      <c r="E36" s="106">
        <v>48306</v>
      </c>
      <c r="F36" s="106">
        <v>8818</v>
      </c>
      <c r="G36" s="106">
        <v>2464</v>
      </c>
      <c r="H36" s="106">
        <v>5313</v>
      </c>
      <c r="I36" s="106">
        <v>1646</v>
      </c>
    </row>
    <row r="37" spans="3:9" ht="23.25">
      <c r="C37" s="100" t="s">
        <v>1383</v>
      </c>
      <c r="D37" s="20" t="s">
        <v>4307</v>
      </c>
      <c r="E37" s="110" t="s">
        <v>1389</v>
      </c>
      <c r="F37" s="110" t="s">
        <v>1390</v>
      </c>
      <c r="G37" s="110" t="s">
        <v>1391</v>
      </c>
      <c r="H37" s="110" t="s">
        <v>1392</v>
      </c>
      <c r="I37" s="20"/>
    </row>
    <row r="38" spans="3:9" ht="12.75">
      <c r="C38" s="113"/>
      <c r="D38" s="128">
        <f>SUM(E38:I38)</f>
        <v>41570</v>
      </c>
      <c r="E38" s="106">
        <v>20417</v>
      </c>
      <c r="F38" s="106">
        <v>4435</v>
      </c>
      <c r="G38" s="106">
        <v>7104</v>
      </c>
      <c r="H38" s="106">
        <v>9614</v>
      </c>
      <c r="I38" s="106"/>
    </row>
    <row r="39" spans="3:9" ht="23.25">
      <c r="C39" s="100" t="s">
        <v>1384</v>
      </c>
      <c r="D39" s="20" t="s">
        <v>4308</v>
      </c>
      <c r="E39" s="107" t="s">
        <v>1386</v>
      </c>
      <c r="F39" s="107" t="s">
        <v>1393</v>
      </c>
      <c r="G39" s="107" t="s">
        <v>1394</v>
      </c>
      <c r="H39" s="20"/>
      <c r="I39" s="20"/>
    </row>
    <row r="40" spans="3:9" ht="12.75">
      <c r="C40" s="99"/>
      <c r="D40" s="128">
        <f>SUM(E40:I40)</f>
        <v>32494</v>
      </c>
      <c r="E40" s="105">
        <v>21152</v>
      </c>
      <c r="F40" s="105">
        <v>7534</v>
      </c>
      <c r="G40" s="105">
        <v>3808</v>
      </c>
      <c r="H40" s="105"/>
      <c r="I40" s="105"/>
    </row>
    <row r="41" ht="12.75">
      <c r="D41" s="134">
        <f>SUM(D36,D38,D40)</f>
        <v>140611</v>
      </c>
    </row>
    <row r="44" spans="3:10" ht="26.25" customHeight="1">
      <c r="C44" s="86" t="s">
        <v>4219</v>
      </c>
      <c r="D44" s="87" t="s">
        <v>1397</v>
      </c>
      <c r="E44" s="87" t="s">
        <v>1398</v>
      </c>
      <c r="F44" s="27"/>
      <c r="G44" s="27"/>
      <c r="H44" s="27"/>
      <c r="I44" s="27"/>
      <c r="J44" s="27"/>
    </row>
    <row r="45" spans="3:11" ht="23.25">
      <c r="C45" s="92" t="s">
        <v>1397</v>
      </c>
      <c r="D45" s="20" t="s">
        <v>4309</v>
      </c>
      <c r="E45" s="109" t="s">
        <v>1399</v>
      </c>
      <c r="F45" s="109" t="s">
        <v>1401</v>
      </c>
      <c r="G45" s="109" t="s">
        <v>1403</v>
      </c>
      <c r="H45" s="109" t="s">
        <v>1405</v>
      </c>
      <c r="I45" s="109" t="s">
        <v>1406</v>
      </c>
      <c r="J45" s="109" t="s">
        <v>1407</v>
      </c>
      <c r="K45" s="109" t="s">
        <v>1408</v>
      </c>
    </row>
    <row r="46" spans="3:11" ht="12.75">
      <c r="C46" s="79"/>
      <c r="D46" s="126">
        <f>SUM(E46:K46)</f>
        <v>51926</v>
      </c>
      <c r="E46" s="106">
        <v>28745</v>
      </c>
      <c r="F46" s="106">
        <v>6343</v>
      </c>
      <c r="G46" s="106">
        <v>1404</v>
      </c>
      <c r="H46" s="106">
        <v>4638</v>
      </c>
      <c r="I46" s="106">
        <v>2725</v>
      </c>
      <c r="J46" s="106">
        <v>5442</v>
      </c>
      <c r="K46" s="106">
        <v>2629</v>
      </c>
    </row>
    <row r="47" spans="3:11" ht="23.25">
      <c r="C47" s="92" t="s">
        <v>1398</v>
      </c>
      <c r="D47" s="20" t="s">
        <v>4310</v>
      </c>
      <c r="E47" s="109" t="s">
        <v>1400</v>
      </c>
      <c r="F47" s="109" t="s">
        <v>1402</v>
      </c>
      <c r="G47" s="109" t="s">
        <v>4692</v>
      </c>
      <c r="H47" s="109" t="s">
        <v>1404</v>
      </c>
      <c r="I47" s="109" t="s">
        <v>4693</v>
      </c>
      <c r="J47" s="20"/>
      <c r="K47" s="20"/>
    </row>
    <row r="48" spans="3:11" ht="12.75">
      <c r="C48" s="79"/>
      <c r="D48" s="126">
        <f>SUM(E48:K48)</f>
        <v>28493</v>
      </c>
      <c r="E48" s="106">
        <v>11822</v>
      </c>
      <c r="F48" s="106">
        <v>5619</v>
      </c>
      <c r="G48" s="106">
        <v>6130</v>
      </c>
      <c r="H48" s="106">
        <v>4518</v>
      </c>
      <c r="I48" s="106">
        <v>404</v>
      </c>
      <c r="J48" s="106"/>
      <c r="K48" s="106"/>
    </row>
    <row r="49" ht="12.75">
      <c r="D49" s="134">
        <f>SUM(D46,D48)</f>
        <v>80419</v>
      </c>
    </row>
    <row r="53" spans="3:8" ht="24" customHeight="1">
      <c r="C53" s="86" t="s">
        <v>4220</v>
      </c>
      <c r="D53" s="87" t="s">
        <v>1409</v>
      </c>
      <c r="E53" s="87" t="s">
        <v>1410</v>
      </c>
      <c r="F53" s="87" t="s">
        <v>1411</v>
      </c>
      <c r="G53" s="87" t="s">
        <v>1412</v>
      </c>
      <c r="H53" s="27"/>
    </row>
    <row r="54" spans="3:9" ht="23.25">
      <c r="C54" s="92" t="s">
        <v>1409</v>
      </c>
      <c r="D54" s="20" t="s">
        <v>4311</v>
      </c>
      <c r="E54" s="109" t="s">
        <v>1413</v>
      </c>
      <c r="F54" s="109" t="s">
        <v>1417</v>
      </c>
      <c r="G54" s="20"/>
      <c r="H54" s="20"/>
      <c r="I54" s="20"/>
    </row>
    <row r="55" spans="3:9" ht="12.75">
      <c r="C55" s="79"/>
      <c r="D55" s="126">
        <f>SUM(E55:I55)</f>
        <v>28814</v>
      </c>
      <c r="E55" s="106">
        <v>25179</v>
      </c>
      <c r="F55" s="106">
        <v>3635</v>
      </c>
      <c r="G55" s="106"/>
      <c r="H55" s="106"/>
      <c r="I55" s="106"/>
    </row>
    <row r="56" spans="3:9" ht="23.25">
      <c r="C56" s="92" t="s">
        <v>1410</v>
      </c>
      <c r="D56" s="20" t="s">
        <v>4312</v>
      </c>
      <c r="E56" s="109" t="s">
        <v>1414</v>
      </c>
      <c r="F56" s="109" t="s">
        <v>1418</v>
      </c>
      <c r="G56" s="20"/>
      <c r="H56" s="20"/>
      <c r="I56" s="20"/>
    </row>
    <row r="57" spans="3:9" ht="12.75">
      <c r="C57" s="79"/>
      <c r="D57" s="126">
        <f>SUM(E57:I57)</f>
        <v>27556</v>
      </c>
      <c r="E57" s="106">
        <v>20313</v>
      </c>
      <c r="F57" s="106">
        <v>7243</v>
      </c>
      <c r="G57" s="106"/>
      <c r="H57" s="106"/>
      <c r="I57" s="106"/>
    </row>
    <row r="58" spans="3:9" ht="23.25">
      <c r="C58" s="92" t="s">
        <v>1411</v>
      </c>
      <c r="D58" s="20" t="s">
        <v>4313</v>
      </c>
      <c r="E58" s="109" t="s">
        <v>1415</v>
      </c>
      <c r="F58" s="109" t="s">
        <v>1419</v>
      </c>
      <c r="G58" s="109" t="s">
        <v>1421</v>
      </c>
      <c r="H58" s="109" t="s">
        <v>1422</v>
      </c>
      <c r="I58" s="109" t="s">
        <v>1423</v>
      </c>
    </row>
    <row r="59" spans="3:9" ht="12.75">
      <c r="C59" s="79"/>
      <c r="D59" s="126">
        <f>SUM(E59:I59)</f>
        <v>63122</v>
      </c>
      <c r="E59" s="106">
        <v>34229</v>
      </c>
      <c r="F59" s="106">
        <v>8675</v>
      </c>
      <c r="G59" s="106">
        <v>6479</v>
      </c>
      <c r="H59" s="106">
        <v>6941</v>
      </c>
      <c r="I59" s="106">
        <v>6798</v>
      </c>
    </row>
    <row r="60" spans="3:9" ht="23.25" customHeight="1">
      <c r="C60" s="92" t="s">
        <v>1412</v>
      </c>
      <c r="D60" s="20" t="s">
        <v>4314</v>
      </c>
      <c r="E60" s="109" t="s">
        <v>1416</v>
      </c>
      <c r="F60" s="109" t="s">
        <v>1420</v>
      </c>
      <c r="G60" s="20"/>
      <c r="H60" s="20"/>
      <c r="I60" s="20"/>
    </row>
    <row r="61" spans="3:9" ht="12.75">
      <c r="C61" s="99"/>
      <c r="D61" s="126">
        <f>SUM(E61:I61)</f>
        <v>20188</v>
      </c>
      <c r="E61" s="105">
        <v>15613</v>
      </c>
      <c r="F61" s="105">
        <v>4575</v>
      </c>
      <c r="G61" s="105"/>
      <c r="H61" s="105"/>
      <c r="I61" s="105"/>
    </row>
    <row r="62" ht="12.75">
      <c r="D62" s="134">
        <f>SUM(D55,D57,D59,D61)</f>
        <v>139680</v>
      </c>
    </row>
    <row r="65" spans="3:9" ht="21.75" customHeight="1">
      <c r="C65" s="86" t="s">
        <v>4333</v>
      </c>
      <c r="D65" s="87" t="s">
        <v>1424</v>
      </c>
      <c r="E65" s="87" t="s">
        <v>1425</v>
      </c>
      <c r="F65" s="87" t="s">
        <v>1426</v>
      </c>
      <c r="G65" s="27"/>
      <c r="H65" s="27"/>
      <c r="I65" s="27"/>
    </row>
    <row r="66" spans="3:10" ht="18.75">
      <c r="C66" s="92" t="s">
        <v>1424</v>
      </c>
      <c r="D66" s="20" t="s">
        <v>4315</v>
      </c>
      <c r="E66" s="109" t="s">
        <v>1427</v>
      </c>
      <c r="F66" s="109" t="s">
        <v>1430</v>
      </c>
      <c r="G66" s="109" t="s">
        <v>1433</v>
      </c>
      <c r="H66" s="109" t="s">
        <v>4556</v>
      </c>
      <c r="I66" s="109" t="s">
        <v>4558</v>
      </c>
      <c r="J66" s="109" t="s">
        <v>4559</v>
      </c>
    </row>
    <row r="67" spans="3:10" ht="12.75">
      <c r="C67" s="79"/>
      <c r="D67" s="126">
        <f>SUM(E67:J67)</f>
        <v>85851</v>
      </c>
      <c r="E67" s="106">
        <v>62205</v>
      </c>
      <c r="F67" s="106">
        <v>4313</v>
      </c>
      <c r="G67" s="106">
        <v>5557</v>
      </c>
      <c r="H67" s="106">
        <v>6803</v>
      </c>
      <c r="I67" s="106">
        <v>4888</v>
      </c>
      <c r="J67" s="106">
        <v>2085</v>
      </c>
    </row>
    <row r="68" spans="3:10" ht="23.25">
      <c r="C68" s="92" t="s">
        <v>1425</v>
      </c>
      <c r="D68" s="20" t="s">
        <v>4316</v>
      </c>
      <c r="E68" s="109" t="s">
        <v>1428</v>
      </c>
      <c r="F68" s="109" t="s">
        <v>1431</v>
      </c>
      <c r="G68" s="109" t="s">
        <v>1434</v>
      </c>
      <c r="H68" s="20"/>
      <c r="I68" s="20"/>
      <c r="J68" s="20"/>
    </row>
    <row r="69" spans="3:10" ht="12.75">
      <c r="C69" s="79"/>
      <c r="D69" s="126">
        <f>SUM(E69:J69)</f>
        <v>25668</v>
      </c>
      <c r="E69" s="106">
        <v>7259</v>
      </c>
      <c r="F69" s="106">
        <v>8343</v>
      </c>
      <c r="G69" s="106">
        <v>10066</v>
      </c>
      <c r="H69" s="106"/>
      <c r="I69" s="106"/>
      <c r="J69" s="106"/>
    </row>
    <row r="70" spans="3:10" ht="18.75">
      <c r="C70" s="92" t="s">
        <v>1426</v>
      </c>
      <c r="D70" s="20" t="s">
        <v>4317</v>
      </c>
      <c r="E70" s="109" t="s">
        <v>1429</v>
      </c>
      <c r="F70" s="109" t="s">
        <v>1432</v>
      </c>
      <c r="G70" s="109" t="s">
        <v>1435</v>
      </c>
      <c r="H70" s="109" t="s">
        <v>4557</v>
      </c>
      <c r="I70" s="20"/>
      <c r="J70" s="20"/>
    </row>
    <row r="71" spans="3:10" ht="12.75">
      <c r="C71" s="99"/>
      <c r="D71" s="126">
        <f>SUM(E71:J71)</f>
        <v>15179</v>
      </c>
      <c r="E71" s="105">
        <v>4869</v>
      </c>
      <c r="F71" s="105">
        <v>3883</v>
      </c>
      <c r="G71" s="105">
        <v>3169</v>
      </c>
      <c r="H71" s="105">
        <v>3258</v>
      </c>
      <c r="I71" s="105"/>
      <c r="J71" s="105"/>
    </row>
    <row r="72" ht="12.75">
      <c r="D72" s="134">
        <f>SUM(D67,D69,D71)</f>
        <v>126698</v>
      </c>
    </row>
    <row r="75" spans="3:16" ht="26.25" customHeight="1">
      <c r="C75" s="87" t="s">
        <v>4560</v>
      </c>
      <c r="D75" s="87" t="s">
        <v>4561</v>
      </c>
      <c r="E75" s="87" t="s">
        <v>4562</v>
      </c>
      <c r="F75" s="87" t="s">
        <v>4563</v>
      </c>
      <c r="G75" s="87" t="s">
        <v>4564</v>
      </c>
      <c r="H75" s="87" t="s">
        <v>4565</v>
      </c>
      <c r="I75" s="87" t="s">
        <v>3019</v>
      </c>
      <c r="J75" s="87" t="s">
        <v>3020</v>
      </c>
      <c r="P75" s="18"/>
    </row>
    <row r="76" spans="3:17" ht="23.25">
      <c r="C76" s="92" t="s">
        <v>4561</v>
      </c>
      <c r="D76" s="20" t="s">
        <v>4318</v>
      </c>
      <c r="E76" s="107" t="s">
        <v>4952</v>
      </c>
      <c r="F76" s="107" t="s">
        <v>4694</v>
      </c>
      <c r="G76" s="107" t="s">
        <v>4697</v>
      </c>
      <c r="H76" s="107" t="s">
        <v>4953</v>
      </c>
      <c r="I76" s="107" t="s">
        <v>4695</v>
      </c>
      <c r="J76" s="107" t="s">
        <v>4954</v>
      </c>
      <c r="Q76" s="18"/>
    </row>
    <row r="77" spans="3:17" ht="12.75">
      <c r="C77" s="79"/>
      <c r="D77" s="126">
        <f>SUM(E77:J77)</f>
        <v>76817</v>
      </c>
      <c r="E77" s="106">
        <v>61025</v>
      </c>
      <c r="F77" s="106">
        <v>199</v>
      </c>
      <c r="G77" s="106">
        <v>5325</v>
      </c>
      <c r="H77" s="106">
        <v>3905</v>
      </c>
      <c r="I77" s="106">
        <v>742</v>
      </c>
      <c r="J77" s="106">
        <v>5621</v>
      </c>
      <c r="Q77" s="18"/>
    </row>
    <row r="78" spans="3:17" ht="23.25">
      <c r="C78" s="92" t="s">
        <v>4562</v>
      </c>
      <c r="D78" s="20" t="s">
        <v>4319</v>
      </c>
      <c r="E78" s="107" t="s">
        <v>4955</v>
      </c>
      <c r="F78" s="107" t="s">
        <v>4956</v>
      </c>
      <c r="G78" s="107" t="s">
        <v>4957</v>
      </c>
      <c r="H78" s="107" t="s">
        <v>4958</v>
      </c>
      <c r="I78" s="20"/>
      <c r="J78" s="20"/>
      <c r="Q78" s="18"/>
    </row>
    <row r="79" spans="3:17" ht="12.75">
      <c r="C79" s="79"/>
      <c r="D79" s="126">
        <f>SUM(E79:J79)</f>
        <v>9182</v>
      </c>
      <c r="E79" s="106">
        <v>2611</v>
      </c>
      <c r="F79" s="106">
        <v>2615</v>
      </c>
      <c r="G79" s="106">
        <v>1912</v>
      </c>
      <c r="H79" s="106">
        <v>2044</v>
      </c>
      <c r="I79" s="103"/>
      <c r="J79" s="103"/>
      <c r="Q79" s="18"/>
    </row>
    <row r="80" spans="3:17" ht="21.75" customHeight="1">
      <c r="C80" s="92" t="s">
        <v>4563</v>
      </c>
      <c r="D80" s="20" t="s">
        <v>4320</v>
      </c>
      <c r="E80" s="107" t="s">
        <v>4959</v>
      </c>
      <c r="F80" s="107" t="s">
        <v>4960</v>
      </c>
      <c r="G80" s="107" t="s">
        <v>4961</v>
      </c>
      <c r="H80" s="107" t="s">
        <v>4962</v>
      </c>
      <c r="I80" s="20"/>
      <c r="J80" s="20"/>
      <c r="Q80" s="18"/>
    </row>
    <row r="81" spans="3:17" ht="12.75">
      <c r="C81" s="79"/>
      <c r="D81" s="126">
        <f>SUM(E81:J81)</f>
        <v>20030</v>
      </c>
      <c r="E81" s="106">
        <v>8963</v>
      </c>
      <c r="F81" s="106">
        <v>2427</v>
      </c>
      <c r="G81" s="106">
        <v>4755</v>
      </c>
      <c r="H81" s="106">
        <v>3885</v>
      </c>
      <c r="I81" s="103"/>
      <c r="J81" s="103"/>
      <c r="Q81" s="18"/>
    </row>
    <row r="82" spans="3:17" ht="23.25">
      <c r="C82" s="92" t="s">
        <v>4564</v>
      </c>
      <c r="D82" s="20" t="s">
        <v>4321</v>
      </c>
      <c r="E82" s="107" t="s">
        <v>4963</v>
      </c>
      <c r="F82" s="107" t="s">
        <v>4964</v>
      </c>
      <c r="G82" s="20"/>
      <c r="H82" s="20"/>
      <c r="I82" s="20"/>
      <c r="J82" s="20"/>
      <c r="Q82" s="18"/>
    </row>
    <row r="83" spans="3:17" ht="12.75">
      <c r="C83" s="79"/>
      <c r="D83" s="126">
        <f>SUM(E83:J83)</f>
        <v>14664</v>
      </c>
      <c r="E83" s="106">
        <v>8118</v>
      </c>
      <c r="F83" s="106">
        <v>6546</v>
      </c>
      <c r="G83" s="103"/>
      <c r="H83" s="103"/>
      <c r="I83" s="103"/>
      <c r="J83" s="103"/>
      <c r="Q83" s="18"/>
    </row>
    <row r="84" spans="3:17" ht="23.25">
      <c r="C84" s="92" t="s">
        <v>4565</v>
      </c>
      <c r="D84" s="20" t="s">
        <v>4322</v>
      </c>
      <c r="E84" s="107" t="s">
        <v>4965</v>
      </c>
      <c r="F84" s="107" t="s">
        <v>4966</v>
      </c>
      <c r="G84" s="107" t="s">
        <v>4967</v>
      </c>
      <c r="H84" s="20"/>
      <c r="I84" s="20"/>
      <c r="J84" s="20"/>
      <c r="Q84" s="18"/>
    </row>
    <row r="85" spans="3:17" ht="12.75">
      <c r="C85" s="79"/>
      <c r="D85" s="126">
        <f>SUM(E85:J85)</f>
        <v>21145</v>
      </c>
      <c r="E85" s="106">
        <v>12092</v>
      </c>
      <c r="F85" s="106">
        <v>5135</v>
      </c>
      <c r="G85" s="106">
        <v>3918</v>
      </c>
      <c r="H85" s="103"/>
      <c r="I85" s="103"/>
      <c r="J85" s="103"/>
      <c r="Q85" s="18"/>
    </row>
    <row r="86" spans="3:17" ht="23.25">
      <c r="C86" s="92" t="s">
        <v>3019</v>
      </c>
      <c r="D86" s="20" t="s">
        <v>4323</v>
      </c>
      <c r="E86" s="107" t="s">
        <v>4968</v>
      </c>
      <c r="F86" s="107" t="s">
        <v>4969</v>
      </c>
      <c r="G86" s="20"/>
      <c r="H86" s="20"/>
      <c r="I86" s="20"/>
      <c r="J86" s="20"/>
      <c r="Q86" s="18"/>
    </row>
    <row r="87" spans="3:17" ht="12.75">
      <c r="C87" s="79"/>
      <c r="D87" s="126">
        <f>SUM(E87:J87)</f>
        <v>12397</v>
      </c>
      <c r="E87" s="106">
        <v>9309</v>
      </c>
      <c r="F87" s="106">
        <v>3088</v>
      </c>
      <c r="G87" s="103"/>
      <c r="H87" s="103"/>
      <c r="I87" s="103"/>
      <c r="J87" s="103"/>
      <c r="Q87" s="18"/>
    </row>
    <row r="88" spans="3:17" ht="23.25">
      <c r="C88" s="92" t="s">
        <v>3020</v>
      </c>
      <c r="D88" s="20" t="s">
        <v>4324</v>
      </c>
      <c r="E88" s="107" t="s">
        <v>4970</v>
      </c>
      <c r="F88" s="107" t="s">
        <v>4971</v>
      </c>
      <c r="G88" s="107" t="s">
        <v>4972</v>
      </c>
      <c r="H88" s="107" t="s">
        <v>4973</v>
      </c>
      <c r="I88" s="107" t="s">
        <v>4974</v>
      </c>
      <c r="J88" s="107" t="s">
        <v>4975</v>
      </c>
      <c r="Q88" s="18"/>
    </row>
    <row r="89" spans="3:17" ht="12.75">
      <c r="C89" s="79"/>
      <c r="D89" s="126">
        <f>SUM(E89:J89)</f>
        <v>22195</v>
      </c>
      <c r="E89" s="103">
        <v>9294</v>
      </c>
      <c r="F89" s="103">
        <v>373</v>
      </c>
      <c r="G89" s="103">
        <v>861</v>
      </c>
      <c r="H89" s="103">
        <v>6695</v>
      </c>
      <c r="I89" s="103">
        <v>4832</v>
      </c>
      <c r="J89" s="103">
        <v>140</v>
      </c>
      <c r="K89" s="27"/>
      <c r="L89" s="27"/>
      <c r="M89" s="27"/>
      <c r="N89" s="27"/>
      <c r="O89" s="27"/>
      <c r="P89" s="27"/>
      <c r="Q89" s="18"/>
    </row>
    <row r="90" spans="3:16" ht="12.75">
      <c r="C90" s="27"/>
      <c r="D90" s="137">
        <f>SUM(D77,D79,D81,D83,D85,D87,D89)</f>
        <v>176430</v>
      </c>
      <c r="E90" s="27"/>
      <c r="F90" s="27"/>
      <c r="G90" s="27"/>
      <c r="H90" s="27"/>
      <c r="I90" s="27"/>
      <c r="J90" s="27"/>
      <c r="K90" s="27"/>
      <c r="L90" s="27"/>
      <c r="M90" s="27"/>
      <c r="N90" s="27"/>
      <c r="O90" s="27"/>
      <c r="P90" s="18"/>
    </row>
    <row r="91" spans="3:16" ht="12.75">
      <c r="C91" s="27"/>
      <c r="D91" s="27"/>
      <c r="E91" s="27"/>
      <c r="F91" s="27"/>
      <c r="G91" s="27"/>
      <c r="H91" s="27"/>
      <c r="I91" s="27"/>
      <c r="J91" s="27"/>
      <c r="K91" s="27"/>
      <c r="L91" s="27"/>
      <c r="M91" s="27"/>
      <c r="N91" s="27"/>
      <c r="O91" s="27"/>
      <c r="P91" s="18"/>
    </row>
    <row r="92" spans="3:16" ht="12.75">
      <c r="C92" s="27"/>
      <c r="D92" s="27"/>
      <c r="E92" s="27"/>
      <c r="F92" s="27"/>
      <c r="G92" s="27"/>
      <c r="H92" s="27"/>
      <c r="I92" s="27"/>
      <c r="J92" s="27"/>
      <c r="K92" s="27"/>
      <c r="L92" s="27"/>
      <c r="M92" s="27"/>
      <c r="N92" s="27"/>
      <c r="O92" s="27"/>
      <c r="P92" s="18"/>
    </row>
    <row r="93" spans="3:16" ht="23.25" customHeight="1">
      <c r="C93" s="86" t="s">
        <v>4976</v>
      </c>
      <c r="D93" s="86" t="s">
        <v>4977</v>
      </c>
      <c r="E93" s="86" t="s">
        <v>4978</v>
      </c>
      <c r="F93" s="86" t="s">
        <v>4979</v>
      </c>
      <c r="G93" s="86" t="s">
        <v>4980</v>
      </c>
      <c r="H93" s="86" t="s">
        <v>4981</v>
      </c>
      <c r="I93" s="27"/>
      <c r="J93" s="27"/>
      <c r="K93" s="27"/>
      <c r="L93" s="27"/>
      <c r="M93" s="27"/>
      <c r="N93" s="27"/>
      <c r="O93" s="27"/>
      <c r="P93" s="18"/>
    </row>
    <row r="94" spans="3:17" ht="23.25">
      <c r="C94" s="111" t="s">
        <v>4977</v>
      </c>
      <c r="D94" s="20" t="s">
        <v>4325</v>
      </c>
      <c r="E94" s="112" t="s">
        <v>1964</v>
      </c>
      <c r="F94" s="112" t="s">
        <v>1968</v>
      </c>
      <c r="G94" s="112" t="s">
        <v>1973</v>
      </c>
      <c r="H94" s="112" t="s">
        <v>1976</v>
      </c>
      <c r="I94" s="27"/>
      <c r="J94" s="27"/>
      <c r="K94" s="27"/>
      <c r="L94" s="27"/>
      <c r="M94" s="27"/>
      <c r="N94" s="27"/>
      <c r="O94" s="27"/>
      <c r="P94" s="27"/>
      <c r="Q94" s="18"/>
    </row>
    <row r="95" spans="3:17" ht="12.75">
      <c r="C95" s="79"/>
      <c r="D95" s="126">
        <f>SUM(E95:H95)</f>
        <v>22048</v>
      </c>
      <c r="E95" s="106">
        <v>11386</v>
      </c>
      <c r="F95" s="106">
        <v>4002</v>
      </c>
      <c r="G95" s="106">
        <v>2378</v>
      </c>
      <c r="H95" s="106">
        <v>4282</v>
      </c>
      <c r="I95" s="27"/>
      <c r="J95" s="27"/>
      <c r="K95" s="27"/>
      <c r="L95" s="27"/>
      <c r="M95" s="27"/>
      <c r="N95" s="27"/>
      <c r="O95" s="27"/>
      <c r="P95" s="27"/>
      <c r="Q95" s="18"/>
    </row>
    <row r="96" spans="3:17" ht="23.25">
      <c r="C96" s="92" t="s">
        <v>4978</v>
      </c>
      <c r="D96" s="20" t="s">
        <v>4326</v>
      </c>
      <c r="E96" s="107" t="s">
        <v>4696</v>
      </c>
      <c r="F96" s="107" t="s">
        <v>1969</v>
      </c>
      <c r="G96" s="107" t="s">
        <v>1974</v>
      </c>
      <c r="H96" s="20"/>
      <c r="I96" s="27"/>
      <c r="J96" s="27"/>
      <c r="K96" s="27"/>
      <c r="L96" s="27"/>
      <c r="M96" s="27"/>
      <c r="N96" s="27"/>
      <c r="O96" s="27"/>
      <c r="P96" s="27"/>
      <c r="Q96" s="18"/>
    </row>
    <row r="97" spans="3:17" ht="12.75">
      <c r="C97" s="79"/>
      <c r="D97" s="126">
        <f>SUM(E97:H97)</f>
        <v>18294</v>
      </c>
      <c r="E97" s="106">
        <v>8705</v>
      </c>
      <c r="F97" s="106">
        <v>6063</v>
      </c>
      <c r="G97" s="106">
        <v>3526</v>
      </c>
      <c r="H97" s="103"/>
      <c r="I97" s="27"/>
      <c r="J97" s="27"/>
      <c r="K97" s="27"/>
      <c r="L97" s="27"/>
      <c r="M97" s="27"/>
      <c r="N97" s="27"/>
      <c r="O97" s="27"/>
      <c r="P97" s="27"/>
      <c r="Q97" s="18"/>
    </row>
    <row r="98" spans="3:17" ht="26.25" customHeight="1">
      <c r="C98" s="92" t="s">
        <v>4979</v>
      </c>
      <c r="D98" s="20" t="s">
        <v>4327</v>
      </c>
      <c r="E98" s="107" t="s">
        <v>1965</v>
      </c>
      <c r="F98" s="107" t="s">
        <v>1970</v>
      </c>
      <c r="G98" s="20"/>
      <c r="H98" s="20"/>
      <c r="I98" s="27"/>
      <c r="J98" s="27"/>
      <c r="K98" s="27"/>
      <c r="L98" s="27"/>
      <c r="M98" s="27"/>
      <c r="N98" s="27"/>
      <c r="O98" s="27"/>
      <c r="P98" s="27"/>
      <c r="Q98" s="18"/>
    </row>
    <row r="99" spans="3:17" ht="12.75">
      <c r="C99" s="79"/>
      <c r="D99" s="126">
        <f>SUM(E99:H99)</f>
        <v>16672</v>
      </c>
      <c r="E99" s="106">
        <v>10760</v>
      </c>
      <c r="F99" s="106">
        <v>5912</v>
      </c>
      <c r="G99" s="103"/>
      <c r="H99" s="103"/>
      <c r="I99" s="27"/>
      <c r="J99" s="27"/>
      <c r="K99" s="27"/>
      <c r="L99" s="27"/>
      <c r="M99" s="27"/>
      <c r="N99" s="27"/>
      <c r="O99" s="27"/>
      <c r="P99" s="27"/>
      <c r="Q99" s="18"/>
    </row>
    <row r="100" spans="3:8" ht="23.25">
      <c r="C100" s="92" t="s">
        <v>4980</v>
      </c>
      <c r="D100" s="20" t="s">
        <v>4328</v>
      </c>
      <c r="E100" s="107" t="s">
        <v>1966</v>
      </c>
      <c r="F100" s="107" t="s">
        <v>1971</v>
      </c>
      <c r="G100" s="107" t="s">
        <v>1975</v>
      </c>
      <c r="H100" s="20"/>
    </row>
    <row r="101" spans="3:8" ht="12.75">
      <c r="C101" s="79"/>
      <c r="D101" s="126">
        <f>SUM(E101:H101)</f>
        <v>36500</v>
      </c>
      <c r="E101" s="106">
        <v>19067</v>
      </c>
      <c r="F101" s="106">
        <v>11571</v>
      </c>
      <c r="G101" s="106">
        <v>5862</v>
      </c>
      <c r="H101" s="103"/>
    </row>
    <row r="102" spans="3:8" ht="21.75" customHeight="1">
      <c r="C102" s="92" t="s">
        <v>4981</v>
      </c>
      <c r="D102" s="20" t="s">
        <v>4329</v>
      </c>
      <c r="E102" s="107" t="s">
        <v>1967</v>
      </c>
      <c r="F102" s="107" t="s">
        <v>1972</v>
      </c>
      <c r="G102" s="20"/>
      <c r="H102" s="20"/>
    </row>
    <row r="103" spans="3:9" ht="12.75">
      <c r="C103" s="79"/>
      <c r="D103" s="126">
        <f>SUM(E103:H103)</f>
        <v>12394</v>
      </c>
      <c r="E103" s="103">
        <v>8841</v>
      </c>
      <c r="F103" s="103">
        <v>3553</v>
      </c>
      <c r="G103" s="103"/>
      <c r="H103" s="103"/>
      <c r="I103" s="90"/>
    </row>
    <row r="104" spans="3:8" ht="12.75">
      <c r="C104" s="27"/>
      <c r="D104" s="137">
        <f>SUM(D95,D97,D99,D101,D103)</f>
        <v>105908</v>
      </c>
      <c r="E104" s="27"/>
      <c r="F104" s="27"/>
      <c r="G104" s="27"/>
      <c r="H104" s="90"/>
    </row>
    <row r="105" spans="3:8" ht="12.75">
      <c r="C105" s="90"/>
      <c r="D105" s="90"/>
      <c r="E105" s="90"/>
      <c r="F105" s="90"/>
      <c r="G105" s="90"/>
      <c r="H105" s="90"/>
    </row>
  </sheetData>
  <sheetProtection password="C447"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Φύλλο2"/>
  <dimension ref="A1:K21"/>
  <sheetViews>
    <sheetView zoomScalePageLayoutView="0" workbookViewId="0" topLeftCell="A1">
      <selection activeCell="A4" sqref="A4"/>
    </sheetView>
  </sheetViews>
  <sheetFormatPr defaultColWidth="9.00390625" defaultRowHeight="12.75"/>
  <cols>
    <col min="1" max="1" width="20.125" style="67" customWidth="1"/>
    <col min="2" max="2" width="16.125" style="67" customWidth="1"/>
    <col min="3" max="3" width="19.75390625" style="67" customWidth="1"/>
    <col min="4" max="4" width="23.25390625" style="67" customWidth="1"/>
    <col min="5" max="5" width="13.25390625" style="67" customWidth="1"/>
    <col min="6" max="6" width="15.50390625" style="67" customWidth="1"/>
    <col min="7" max="7" width="12.875" style="67" customWidth="1"/>
    <col min="8" max="8" width="11.625" style="67" customWidth="1"/>
    <col min="9" max="10" width="9.875" style="67" hidden="1" customWidth="1"/>
    <col min="11" max="11" width="12.875" style="67" customWidth="1"/>
    <col min="12" max="16384" width="8.875" style="67" customWidth="1"/>
  </cols>
  <sheetData>
    <row r="1" spans="1:11" s="220" customFormat="1" ht="24" customHeight="1">
      <c r="A1" s="360" t="s">
        <v>80</v>
      </c>
      <c r="B1" s="361"/>
      <c r="C1" s="361"/>
      <c r="D1" s="361"/>
      <c r="E1" s="362"/>
      <c r="F1" s="362"/>
      <c r="G1" s="362"/>
      <c r="H1" s="362"/>
      <c r="I1" s="362"/>
      <c r="J1" s="362"/>
      <c r="K1" s="363"/>
    </row>
    <row r="2" spans="1:11" s="220" customFormat="1" ht="17.25" customHeight="1">
      <c r="A2" s="364" t="s">
        <v>4458</v>
      </c>
      <c r="B2" s="364"/>
      <c r="C2" s="364"/>
      <c r="D2" s="364"/>
      <c r="E2" s="365"/>
      <c r="F2" s="365"/>
      <c r="G2" s="365"/>
      <c r="H2" s="365"/>
      <c r="I2" s="365"/>
      <c r="J2" s="365"/>
      <c r="K2" s="365"/>
    </row>
    <row r="3" spans="1:11" s="220" customFormat="1" ht="27" customHeight="1">
      <c r="A3" s="366" t="s">
        <v>352</v>
      </c>
      <c r="B3" s="366"/>
      <c r="C3" s="366"/>
      <c r="D3" s="366"/>
      <c r="E3" s="362"/>
      <c r="F3" s="362"/>
      <c r="G3" s="362"/>
      <c r="H3" s="362"/>
      <c r="I3" s="362"/>
      <c r="J3" s="362"/>
      <c r="K3" s="362"/>
    </row>
    <row r="4" spans="1:11" s="223" customFormat="1" ht="50.25" customHeight="1">
      <c r="A4" s="125" t="s">
        <v>354</v>
      </c>
      <c r="B4" s="125" t="s">
        <v>910</v>
      </c>
      <c r="C4" s="221" t="s">
        <v>1322</v>
      </c>
      <c r="D4" s="125" t="s">
        <v>988</v>
      </c>
      <c r="E4" s="125" t="s">
        <v>344</v>
      </c>
      <c r="F4" s="125" t="s">
        <v>345</v>
      </c>
      <c r="G4" s="125" t="s">
        <v>334</v>
      </c>
      <c r="H4" s="125" t="s">
        <v>346</v>
      </c>
      <c r="I4" s="222"/>
      <c r="J4" s="222"/>
      <c r="K4" s="125" t="s">
        <v>347</v>
      </c>
    </row>
    <row r="5" spans="1:11" s="230" customFormat="1" ht="18" customHeight="1">
      <c r="A5" s="224"/>
      <c r="B5" s="224"/>
      <c r="C5" s="225"/>
      <c r="D5" s="225"/>
      <c r="E5" s="226"/>
      <c r="F5" s="227"/>
      <c r="G5" s="228"/>
      <c r="H5" s="228"/>
      <c r="I5" s="224"/>
      <c r="J5" s="224"/>
      <c r="K5" s="229"/>
    </row>
    <row r="6" s="64" customFormat="1" ht="18" customHeight="1"/>
    <row r="7" s="64" customFormat="1" ht="18" customHeight="1"/>
    <row r="8" s="64" customFormat="1" ht="18" customHeight="1">
      <c r="F8" s="65"/>
    </row>
    <row r="9" s="64" customFormat="1" ht="18" customHeight="1"/>
    <row r="10" s="64" customFormat="1" ht="18" customHeight="1">
      <c r="F10" s="65"/>
    </row>
    <row r="13" spans="5:11" s="61" customFormat="1" ht="39" customHeight="1">
      <c r="E13" s="67"/>
      <c r="F13" s="67"/>
      <c r="G13" s="41"/>
      <c r="H13" s="41"/>
      <c r="I13" s="41"/>
      <c r="J13" s="41"/>
      <c r="K13" s="64"/>
    </row>
    <row r="14" spans="5:11" s="61" customFormat="1" ht="21" customHeight="1">
      <c r="E14" s="41"/>
      <c r="F14" s="41"/>
      <c r="G14" s="41"/>
      <c r="H14" s="41"/>
      <c r="I14" s="41"/>
      <c r="J14" s="41"/>
      <c r="K14" s="41"/>
    </row>
    <row r="15" spans="5:11" s="61" customFormat="1" ht="9.75">
      <c r="E15" s="41"/>
      <c r="F15" s="41"/>
      <c r="G15" s="41"/>
      <c r="H15" s="41"/>
      <c r="I15" s="41"/>
      <c r="J15" s="41"/>
      <c r="K15" s="41"/>
    </row>
    <row r="16" spans="5:11" s="61" customFormat="1" ht="9.75">
      <c r="E16" s="41"/>
      <c r="F16" s="41"/>
      <c r="G16" s="64"/>
      <c r="H16" s="41"/>
      <c r="I16" s="41"/>
      <c r="J16" s="41"/>
      <c r="K16" s="41"/>
    </row>
    <row r="17" spans="5:11" s="61" customFormat="1" ht="9.75">
      <c r="E17" s="41"/>
      <c r="F17" s="41"/>
      <c r="G17" s="64"/>
      <c r="H17" s="41"/>
      <c r="I17" s="41"/>
      <c r="J17" s="41"/>
      <c r="K17" s="41"/>
    </row>
    <row r="18" spans="5:11" s="61" customFormat="1" ht="9.75">
      <c r="E18" s="41"/>
      <c r="F18" s="41"/>
      <c r="G18" s="64"/>
      <c r="H18" s="41"/>
      <c r="I18" s="41"/>
      <c r="J18" s="41"/>
      <c r="K18" s="41"/>
    </row>
    <row r="19" spans="1:11" s="61" customFormat="1" ht="15" customHeight="1">
      <c r="A19" s="67"/>
      <c r="B19" s="67"/>
      <c r="C19" s="67"/>
      <c r="D19" s="67"/>
      <c r="E19" s="41"/>
      <c r="F19" s="41"/>
      <c r="G19" s="41"/>
      <c r="H19" s="41"/>
      <c r="I19" s="64"/>
      <c r="J19" s="64"/>
      <c r="K19" s="41"/>
    </row>
    <row r="20" spans="1:11" s="61" customFormat="1" ht="23.25" customHeight="1">
      <c r="A20" s="67"/>
      <c r="B20" s="67"/>
      <c r="C20" s="67"/>
      <c r="D20" s="67"/>
      <c r="E20" s="64"/>
      <c r="F20" s="64"/>
      <c r="G20" s="41"/>
      <c r="H20" s="41"/>
      <c r="I20" s="41"/>
      <c r="J20" s="41"/>
      <c r="K20" s="41"/>
    </row>
    <row r="21" spans="1:11" s="61" customFormat="1" ht="13.5">
      <c r="A21" s="64"/>
      <c r="B21" s="64"/>
      <c r="C21" s="64"/>
      <c r="D21" s="64"/>
      <c r="E21" s="41"/>
      <c r="F21" s="41"/>
      <c r="G21" s="67"/>
      <c r="H21" s="67"/>
      <c r="I21" s="67"/>
      <c r="J21" s="67"/>
      <c r="K21" s="64"/>
    </row>
  </sheetData>
  <sheetProtection password="D797" sheet="1" objects="1" scenarios="1"/>
  <mergeCells count="3">
    <mergeCell ref="A1:K1"/>
    <mergeCell ref="A2:K2"/>
    <mergeCell ref="A3:K3"/>
  </mergeCells>
  <dataValidations count="6">
    <dataValidation type="list" allowBlank="1" showInputMessage="1" showErrorMessage="1" sqref="A5">
      <formula1>PERIFERIES</formula1>
    </dataValidation>
    <dataValidation type="whole" showInputMessage="1" showErrorMessage="1" prompt="Παρακαλώ εισάγετε 10ψήφιο ακέραιο χωρίς κενά ή παύλες." errorTitle="Μη έγκυρη εισαγωγή δεδομένων" error="Παρακαλώ προσπαθήστε ξανά! Εισάγετε 10ψήφιο ακέραιο χωρίς κενά ή παύλες." sqref="H5">
      <formula1>2000000000</formula1>
      <formula2>2999999999</formula2>
    </dataValidation>
    <dataValidation type="whole" showInputMessage="1" showErrorMessage="1" prompt="Παρακαλώ εισάγετε 10ψήφιο ακέραιο χωρίς κενά ή παύλες." errorTitle="Μη έγκυρη εισαγωγή δεδομένων" error="Παρακαλώ προσπαθήστε ξανά! Εισάγετε 10ψήφιο ακεραιο χωρίς κενά ή παύλες." sqref="G5">
      <formula1>2000000000</formula1>
      <formula2>2999999999</formula2>
    </dataValidation>
    <dataValidation type="list" allowBlank="1" showInputMessage="1" showErrorMessage="1" sqref="B5">
      <formula1>INDIRECT($A$5)</formula1>
    </dataValidation>
    <dataValidation type="whole" allowBlank="1" showInputMessage="1" showErrorMessage="1" errorTitle="Μη έγκυρη εισαγωγή δεδομένων" error="Παρακαλώ προσπαθήστε ξανά! Εισάγετε ακέραια τιμή 10 ψηφίων χωρίς κενά." sqref="E5">
      <formula1>100000</formula1>
      <formula2>9999999999</formula2>
    </dataValidation>
    <dataValidation type="list" allowBlank="1" showInputMessage="1" showErrorMessage="1" sqref="C5">
      <formula1>INDIRECT($B$5)</formula1>
    </dataValidation>
  </dataValidations>
  <printOptions/>
  <pageMargins left="0.75" right="0.75" top="1" bottom="1" header="0.5" footer="0.5"/>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codeName="Φύλλο18"/>
  <dimension ref="A2:DO41"/>
  <sheetViews>
    <sheetView zoomScalePageLayoutView="0" workbookViewId="0" topLeftCell="A1">
      <selection activeCell="A1" sqref="A1:IV16384"/>
    </sheetView>
  </sheetViews>
  <sheetFormatPr defaultColWidth="9.00390625" defaultRowHeight="12.75"/>
  <cols>
    <col min="1" max="1" width="15.50390625" style="0" customWidth="1"/>
    <col min="3" max="3" width="17.00390625" style="0" customWidth="1"/>
    <col min="4" max="4" width="12.50390625" style="0" customWidth="1"/>
  </cols>
  <sheetData>
    <row r="2" spans="1:6" s="18" customFormat="1" ht="30" customHeight="1">
      <c r="A2" s="94" t="s">
        <v>637</v>
      </c>
      <c r="C2" s="88"/>
      <c r="D2" s="89"/>
      <c r="E2" s="89"/>
      <c r="F2" s="89"/>
    </row>
    <row r="3" spans="1:12" s="18" customFormat="1" ht="34.5" customHeight="1">
      <c r="A3" s="20" t="s">
        <v>1981</v>
      </c>
      <c r="C3" s="86" t="s">
        <v>1981</v>
      </c>
      <c r="D3" s="86" t="s">
        <v>3419</v>
      </c>
      <c r="E3" s="86" t="s">
        <v>3420</v>
      </c>
      <c r="F3" s="86" t="s">
        <v>3421</v>
      </c>
      <c r="G3" s="86" t="s">
        <v>3422</v>
      </c>
      <c r="I3" s="98"/>
      <c r="J3" s="27"/>
      <c r="K3" s="98"/>
      <c r="L3" s="27"/>
    </row>
    <row r="4" spans="1:9" s="18" customFormat="1" ht="28.5" customHeight="1">
      <c r="A4" s="20" t="s">
        <v>1982</v>
      </c>
      <c r="C4" s="92" t="s">
        <v>3419</v>
      </c>
      <c r="D4" s="109" t="s">
        <v>4330</v>
      </c>
      <c r="E4" s="107" t="s">
        <v>3423</v>
      </c>
      <c r="F4" s="107" t="s">
        <v>3427</v>
      </c>
      <c r="G4" s="107" t="s">
        <v>3431</v>
      </c>
      <c r="H4" s="107" t="s">
        <v>4667</v>
      </c>
      <c r="I4" s="107" t="s">
        <v>4669</v>
      </c>
    </row>
    <row r="5" spans="1:9" s="18" customFormat="1" ht="15" customHeight="1">
      <c r="A5" s="20" t="s">
        <v>1983</v>
      </c>
      <c r="C5" s="79"/>
      <c r="D5" s="129">
        <f>SUM(E5:I5)</f>
        <v>71388</v>
      </c>
      <c r="E5" s="106">
        <v>53880</v>
      </c>
      <c r="F5" s="106">
        <v>3429</v>
      </c>
      <c r="G5" s="106">
        <v>2335</v>
      </c>
      <c r="H5" s="106">
        <v>5910</v>
      </c>
      <c r="I5" s="106">
        <v>5834</v>
      </c>
    </row>
    <row r="6" spans="1:9" s="18" customFormat="1" ht="27" customHeight="1">
      <c r="A6" s="20" t="s">
        <v>3418</v>
      </c>
      <c r="C6" s="92" t="s">
        <v>3420</v>
      </c>
      <c r="D6" s="109" t="s">
        <v>4331</v>
      </c>
      <c r="E6" s="107" t="s">
        <v>3424</v>
      </c>
      <c r="F6" s="107" t="s">
        <v>3428</v>
      </c>
      <c r="G6" s="107" t="s">
        <v>3432</v>
      </c>
      <c r="H6" s="107" t="s">
        <v>4668</v>
      </c>
      <c r="I6" s="107" t="s">
        <v>4670</v>
      </c>
    </row>
    <row r="7" spans="1:9" s="18" customFormat="1" ht="12.75" customHeight="1">
      <c r="A7" s="31"/>
      <c r="C7" s="79"/>
      <c r="D7" s="129">
        <f>SUM(E7:I7)</f>
        <v>18386</v>
      </c>
      <c r="E7" s="106">
        <v>4100</v>
      </c>
      <c r="F7" s="106">
        <v>4002</v>
      </c>
      <c r="G7" s="106">
        <v>620</v>
      </c>
      <c r="H7" s="106">
        <v>6247</v>
      </c>
      <c r="I7" s="106">
        <v>3417</v>
      </c>
    </row>
    <row r="8" spans="3:9" s="18" customFormat="1" ht="25.5" customHeight="1">
      <c r="C8" s="92" t="s">
        <v>3421</v>
      </c>
      <c r="D8" s="109" t="s">
        <v>4332</v>
      </c>
      <c r="E8" s="107" t="s">
        <v>3425</v>
      </c>
      <c r="F8" s="107" t="s">
        <v>3429</v>
      </c>
      <c r="G8" s="107" t="s">
        <v>3433</v>
      </c>
      <c r="H8" s="107" t="s">
        <v>4698</v>
      </c>
      <c r="I8" s="107" t="s">
        <v>4699</v>
      </c>
    </row>
    <row r="9" spans="1:9" s="18" customFormat="1" ht="13.5" customHeight="1">
      <c r="A9" s="31"/>
      <c r="C9" s="79"/>
      <c r="D9" s="129">
        <f>SUM(E9:I9)</f>
        <v>45592</v>
      </c>
      <c r="E9" s="106">
        <v>37289</v>
      </c>
      <c r="F9" s="106">
        <v>1352</v>
      </c>
      <c r="G9" s="106">
        <v>2768</v>
      </c>
      <c r="H9" s="106">
        <v>274</v>
      </c>
      <c r="I9" s="106">
        <v>3909</v>
      </c>
    </row>
    <row r="10" spans="3:9" s="18" customFormat="1" ht="26.25" customHeight="1">
      <c r="C10" s="92" t="s">
        <v>3422</v>
      </c>
      <c r="D10" s="109" t="s">
        <v>1543</v>
      </c>
      <c r="E10" s="107" t="s">
        <v>3426</v>
      </c>
      <c r="F10" s="107" t="s">
        <v>3430</v>
      </c>
      <c r="G10" s="107" t="s">
        <v>4700</v>
      </c>
      <c r="H10" s="107" t="s">
        <v>4701</v>
      </c>
      <c r="I10" s="20"/>
    </row>
    <row r="11" spans="3:43" s="18" customFormat="1" ht="12.75" customHeight="1">
      <c r="C11" s="79"/>
      <c r="D11" s="129">
        <f>SUM(E11:I11)</f>
        <v>14830</v>
      </c>
      <c r="E11" s="106">
        <v>8611</v>
      </c>
      <c r="F11" s="106">
        <v>3448</v>
      </c>
      <c r="G11" s="106">
        <v>1539</v>
      </c>
      <c r="H11" s="106">
        <v>1232</v>
      </c>
      <c r="I11" s="106"/>
      <c r="AI11" s="27"/>
      <c r="AJ11" s="27"/>
      <c r="AK11" s="27"/>
      <c r="AL11" s="27"/>
      <c r="AM11" s="27"/>
      <c r="AN11" s="27"/>
      <c r="AO11" s="27"/>
      <c r="AP11" s="27"/>
      <c r="AQ11" s="27"/>
    </row>
    <row r="12" s="18" customFormat="1" ht="15.75" customHeight="1">
      <c r="D12" s="130">
        <f>SUM(D5,D7,D9,D11)</f>
        <v>150196</v>
      </c>
    </row>
    <row r="15" spans="3:16" ht="26.25" customHeight="1">
      <c r="C15" s="87" t="s">
        <v>1982</v>
      </c>
      <c r="D15" s="87" t="s">
        <v>4702</v>
      </c>
      <c r="E15" s="87" t="s">
        <v>4703</v>
      </c>
      <c r="F15" s="27"/>
      <c r="G15" s="27"/>
      <c r="H15" s="27"/>
      <c r="I15" s="27"/>
      <c r="J15" s="27"/>
      <c r="K15" s="27"/>
      <c r="L15" s="27"/>
      <c r="M15" s="27"/>
      <c r="N15" s="27"/>
      <c r="O15" s="27"/>
      <c r="P15" s="27"/>
    </row>
    <row r="16" spans="3:17" ht="23.25">
      <c r="C16" s="92" t="s">
        <v>4702</v>
      </c>
      <c r="D16" s="109" t="s">
        <v>1544</v>
      </c>
      <c r="E16" s="107" t="s">
        <v>4671</v>
      </c>
      <c r="F16" s="107" t="s">
        <v>4672</v>
      </c>
      <c r="G16" s="107" t="s">
        <v>4673</v>
      </c>
      <c r="H16" s="107" t="s">
        <v>4674</v>
      </c>
      <c r="I16" s="107" t="s">
        <v>4675</v>
      </c>
      <c r="J16" s="107" t="s">
        <v>4676</v>
      </c>
      <c r="K16" s="107" t="s">
        <v>4677</v>
      </c>
      <c r="L16" s="107" t="s">
        <v>4678</v>
      </c>
      <c r="M16" s="107" t="s">
        <v>4679</v>
      </c>
      <c r="N16" s="107" t="s">
        <v>4680</v>
      </c>
      <c r="O16" s="107" t="s">
        <v>4681</v>
      </c>
      <c r="P16" s="107" t="s">
        <v>4682</v>
      </c>
      <c r="Q16" s="107" t="s">
        <v>4683</v>
      </c>
    </row>
    <row r="17" spans="3:17" ht="12.75">
      <c r="C17" s="79"/>
      <c r="D17" s="129">
        <f>SUM(E17:Q17)</f>
        <v>25905</v>
      </c>
      <c r="E17" s="106">
        <v>17610</v>
      </c>
      <c r="F17" s="106">
        <v>280</v>
      </c>
      <c r="G17" s="106">
        <v>870</v>
      </c>
      <c r="H17" s="106">
        <v>1969</v>
      </c>
      <c r="I17" s="106">
        <v>885</v>
      </c>
      <c r="J17" s="106">
        <v>39</v>
      </c>
      <c r="K17" s="106">
        <v>1890</v>
      </c>
      <c r="L17" s="106">
        <v>1297</v>
      </c>
      <c r="M17" s="106">
        <v>33</v>
      </c>
      <c r="N17" s="106">
        <v>21</v>
      </c>
      <c r="O17" s="106">
        <v>378</v>
      </c>
      <c r="P17" s="106">
        <v>454</v>
      </c>
      <c r="Q17" s="106">
        <v>179</v>
      </c>
    </row>
    <row r="18" spans="3:17" ht="21" customHeight="1">
      <c r="C18" s="92" t="s">
        <v>4703</v>
      </c>
      <c r="D18" s="109" t="s">
        <v>1545</v>
      </c>
      <c r="E18" s="107" t="s">
        <v>4704</v>
      </c>
      <c r="F18" s="107" t="s">
        <v>4705</v>
      </c>
      <c r="G18" s="20"/>
      <c r="H18" s="20"/>
      <c r="I18" s="20"/>
      <c r="J18" s="21"/>
      <c r="K18" s="21"/>
      <c r="L18" s="21"/>
      <c r="M18" s="21"/>
      <c r="N18" s="21"/>
      <c r="O18" s="21"/>
      <c r="P18" s="21"/>
      <c r="Q18" s="21"/>
    </row>
    <row r="19" spans="3:17" s="90" customFormat="1" ht="12.75">
      <c r="C19" s="79"/>
      <c r="D19" s="129">
        <f>SUM(E19:Q19)</f>
        <v>5852</v>
      </c>
      <c r="E19" s="106">
        <v>4294</v>
      </c>
      <c r="F19" s="106">
        <v>1558</v>
      </c>
      <c r="G19" s="27"/>
      <c r="H19" s="27"/>
      <c r="I19" s="27"/>
      <c r="J19" s="27"/>
      <c r="K19" s="27"/>
      <c r="L19" s="27"/>
      <c r="M19" s="27"/>
      <c r="N19" s="27"/>
      <c r="O19" s="27"/>
      <c r="P19" s="27"/>
      <c r="Q19" s="27"/>
    </row>
    <row r="20" spans="3:16" s="90" customFormat="1" ht="12.75">
      <c r="C20" s="27"/>
      <c r="D20" s="132">
        <f>SUM(D17,D19)</f>
        <v>31757</v>
      </c>
      <c r="E20" s="27"/>
      <c r="F20" s="27"/>
      <c r="G20" s="27"/>
      <c r="H20" s="27"/>
      <c r="I20" s="27"/>
      <c r="J20" s="27"/>
      <c r="K20" s="27"/>
      <c r="L20" s="27"/>
      <c r="M20" s="27"/>
      <c r="N20" s="27"/>
      <c r="O20" s="27"/>
      <c r="P20" s="27"/>
    </row>
    <row r="23" spans="3:118" ht="24.75" customHeight="1">
      <c r="C23" s="86" t="s">
        <v>1983</v>
      </c>
      <c r="D23" s="87" t="s">
        <v>4706</v>
      </c>
      <c r="E23" s="87" t="s">
        <v>4707</v>
      </c>
      <c r="F23" s="87" t="s">
        <v>4708</v>
      </c>
      <c r="G23" s="18"/>
      <c r="H23" s="18"/>
      <c r="I23" s="18"/>
      <c r="J23" s="18"/>
      <c r="K23" s="18"/>
      <c r="L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row>
    <row r="24" spans="3:119" ht="23.25">
      <c r="C24" s="92" t="s">
        <v>4706</v>
      </c>
      <c r="D24" s="109" t="s">
        <v>1546</v>
      </c>
      <c r="E24" s="107" t="s">
        <v>445</v>
      </c>
      <c r="F24" s="107" t="s">
        <v>449</v>
      </c>
      <c r="G24" s="107" t="s">
        <v>450</v>
      </c>
      <c r="H24" s="107" t="s">
        <v>446</v>
      </c>
      <c r="I24" s="107" t="s">
        <v>451</v>
      </c>
      <c r="J24" s="107" t="s">
        <v>452</v>
      </c>
      <c r="K24" s="107" t="s">
        <v>453</v>
      </c>
      <c r="L24" s="107" t="s">
        <v>447</v>
      </c>
      <c r="M24" s="107" t="s">
        <v>448</v>
      </c>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row>
    <row r="25" spans="3:119" ht="12.75">
      <c r="C25" s="79"/>
      <c r="D25" s="126">
        <f>SUM(E25:M25)</f>
        <v>35874</v>
      </c>
      <c r="E25" s="106">
        <v>16958</v>
      </c>
      <c r="F25" s="106">
        <v>6568</v>
      </c>
      <c r="G25" s="106">
        <v>2138</v>
      </c>
      <c r="H25" s="106">
        <v>1275</v>
      </c>
      <c r="I25" s="106">
        <v>560</v>
      </c>
      <c r="J25" s="106">
        <v>259</v>
      </c>
      <c r="K25" s="106">
        <v>672</v>
      </c>
      <c r="L25" s="106">
        <v>3220</v>
      </c>
      <c r="M25" s="106">
        <v>4224</v>
      </c>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row>
    <row r="26" spans="3:119" ht="15">
      <c r="C26" s="92" t="s">
        <v>4707</v>
      </c>
      <c r="D26" s="109" t="s">
        <v>1547</v>
      </c>
      <c r="E26" s="107" t="s">
        <v>457</v>
      </c>
      <c r="F26" s="107" t="s">
        <v>454</v>
      </c>
      <c r="G26" s="107" t="s">
        <v>455</v>
      </c>
      <c r="H26" s="107" t="s">
        <v>456</v>
      </c>
      <c r="I26" s="20"/>
      <c r="J26" s="21"/>
      <c r="K26" s="21"/>
      <c r="L26" s="21"/>
      <c r="M26" s="21"/>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row>
    <row r="27" spans="3:119" ht="12.75">
      <c r="C27" s="79"/>
      <c r="D27" s="126">
        <f>SUM(E27:M27)</f>
        <v>2646</v>
      </c>
      <c r="E27" s="106">
        <v>1411</v>
      </c>
      <c r="F27" s="106">
        <v>669</v>
      </c>
      <c r="G27" s="106">
        <v>548</v>
      </c>
      <c r="H27" s="106">
        <v>18</v>
      </c>
      <c r="I27" s="103"/>
      <c r="J27" s="103"/>
      <c r="K27" s="103"/>
      <c r="L27" s="103"/>
      <c r="M27" s="103"/>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row>
    <row r="28" spans="3:119" ht="23.25">
      <c r="C28" s="92" t="s">
        <v>4708</v>
      </c>
      <c r="D28" s="109" t="s">
        <v>1548</v>
      </c>
      <c r="E28" s="107" t="s">
        <v>458</v>
      </c>
      <c r="F28" s="107" t="s">
        <v>4789</v>
      </c>
      <c r="G28" s="20"/>
      <c r="H28" s="20"/>
      <c r="I28" s="20"/>
      <c r="J28" s="21"/>
      <c r="K28" s="21"/>
      <c r="L28" s="21"/>
      <c r="M28" s="21"/>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row>
    <row r="29" spans="3:119" ht="12.75">
      <c r="C29" s="79"/>
      <c r="D29" s="126">
        <f>SUM(E29:M29)</f>
        <v>11802</v>
      </c>
      <c r="E29" s="106">
        <v>8903</v>
      </c>
      <c r="F29" s="106">
        <v>2899</v>
      </c>
      <c r="G29" s="106"/>
      <c r="H29" s="106"/>
      <c r="I29" s="106"/>
      <c r="J29" s="106"/>
      <c r="K29" s="106"/>
      <c r="L29" s="106"/>
      <c r="M29" s="106"/>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row>
    <row r="30" ht="12.75">
      <c r="D30" s="135">
        <f>SUM(D25,D27,D29)</f>
        <v>50322</v>
      </c>
    </row>
    <row r="33" spans="3:9" ht="25.5" customHeight="1">
      <c r="C33" s="86" t="s">
        <v>3418</v>
      </c>
      <c r="D33" s="86" t="s">
        <v>4790</v>
      </c>
      <c r="E33" s="86" t="s">
        <v>4791</v>
      </c>
      <c r="F33" s="86" t="s">
        <v>1833</v>
      </c>
      <c r="G33" s="18"/>
      <c r="H33" s="18"/>
      <c r="I33" s="18"/>
    </row>
    <row r="34" spans="3:10" ht="23.25">
      <c r="C34" s="92" t="s">
        <v>4790</v>
      </c>
      <c r="D34" s="109" t="s">
        <v>1549</v>
      </c>
      <c r="E34" s="107" t="s">
        <v>1834</v>
      </c>
      <c r="F34" s="107" t="s">
        <v>1835</v>
      </c>
      <c r="G34" s="107" t="s">
        <v>1836</v>
      </c>
      <c r="H34" s="107" t="s">
        <v>1837</v>
      </c>
      <c r="I34" s="20"/>
      <c r="J34" s="21"/>
    </row>
    <row r="35" spans="3:10" ht="12.75">
      <c r="C35" s="79"/>
      <c r="D35" s="126">
        <f>SUM(E35:J35)</f>
        <v>32881</v>
      </c>
      <c r="E35" s="106">
        <v>19985</v>
      </c>
      <c r="F35" s="106">
        <v>2735</v>
      </c>
      <c r="G35" s="106">
        <v>5927</v>
      </c>
      <c r="H35" s="106">
        <v>4234</v>
      </c>
      <c r="I35" s="21"/>
      <c r="J35" s="21"/>
    </row>
    <row r="36" spans="3:10" ht="23.25">
      <c r="C36" s="92" t="s">
        <v>4791</v>
      </c>
      <c r="D36" s="109" t="s">
        <v>1550</v>
      </c>
      <c r="E36" s="107" t="s">
        <v>1838</v>
      </c>
      <c r="F36" s="107" t="s">
        <v>4792</v>
      </c>
      <c r="G36" s="107" t="s">
        <v>1839</v>
      </c>
      <c r="H36" s="107" t="s">
        <v>1840</v>
      </c>
      <c r="I36" s="107" t="s">
        <v>4793</v>
      </c>
      <c r="J36" s="107" t="s">
        <v>4796</v>
      </c>
    </row>
    <row r="37" spans="3:10" ht="12.75">
      <c r="C37" s="79"/>
      <c r="D37" s="126">
        <f>SUM(E37:J37)</f>
        <v>16973</v>
      </c>
      <c r="E37" s="106">
        <v>7612</v>
      </c>
      <c r="F37" s="106">
        <v>2952</v>
      </c>
      <c r="G37" s="106">
        <v>638</v>
      </c>
      <c r="H37" s="106">
        <v>1115</v>
      </c>
      <c r="I37" s="106">
        <v>132</v>
      </c>
      <c r="J37" s="106">
        <v>4524</v>
      </c>
    </row>
    <row r="38" spans="3:10" ht="23.25">
      <c r="C38" s="92" t="s">
        <v>1833</v>
      </c>
      <c r="D38" s="109" t="s">
        <v>1551</v>
      </c>
      <c r="E38" s="116" t="s">
        <v>4795</v>
      </c>
      <c r="F38" s="116" t="s">
        <v>4794</v>
      </c>
      <c r="G38" s="117"/>
      <c r="H38" s="117"/>
      <c r="I38" s="117"/>
      <c r="J38" s="118"/>
    </row>
    <row r="39" spans="3:10" ht="12.75">
      <c r="C39" s="99"/>
      <c r="D39" s="126">
        <f>SUM(E39:J39)</f>
        <v>1560</v>
      </c>
      <c r="E39" s="105">
        <v>1201</v>
      </c>
      <c r="F39" s="105">
        <v>359</v>
      </c>
      <c r="G39" s="105"/>
      <c r="H39" s="105"/>
      <c r="I39" s="105"/>
      <c r="J39" s="105"/>
    </row>
    <row r="40" ht="12.75">
      <c r="D40" s="135">
        <f>SUM(D35,D37,D39)</f>
        <v>51414</v>
      </c>
    </row>
    <row r="41" spans="3:9" ht="12.75">
      <c r="C41" s="27"/>
      <c r="D41" s="27"/>
      <c r="E41" s="27"/>
      <c r="F41" s="27"/>
      <c r="G41" s="27"/>
      <c r="H41" s="27"/>
      <c r="I41" s="27"/>
    </row>
  </sheetData>
  <sheetProtection password="C447" sheet="1" objects="1" scenario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Φύλλο19"/>
  <dimension ref="A2:IH52"/>
  <sheetViews>
    <sheetView zoomScalePageLayoutView="0" workbookViewId="0" topLeftCell="A1">
      <selection activeCell="A1" sqref="A1:IV16384"/>
    </sheetView>
  </sheetViews>
  <sheetFormatPr defaultColWidth="9.00390625" defaultRowHeight="12.75"/>
  <cols>
    <col min="1" max="1" width="16.50390625" style="0" customWidth="1"/>
    <col min="3" max="3" width="14.50390625" style="0" customWidth="1"/>
    <col min="4" max="4" width="13.50390625" style="0" customWidth="1"/>
  </cols>
  <sheetData>
    <row r="2" spans="1:6" s="18" customFormat="1" ht="24.75" customHeight="1">
      <c r="A2" s="94" t="s">
        <v>638</v>
      </c>
      <c r="C2" s="88"/>
      <c r="D2" s="89"/>
      <c r="E2" s="89"/>
      <c r="F2" s="89"/>
    </row>
    <row r="3" spans="1:11" s="18" customFormat="1" ht="25.5" customHeight="1">
      <c r="A3" s="20" t="s">
        <v>4797</v>
      </c>
      <c r="C3" s="86" t="s">
        <v>4797</v>
      </c>
      <c r="D3" s="86" t="s">
        <v>4801</v>
      </c>
      <c r="E3" s="86" t="s">
        <v>4802</v>
      </c>
      <c r="F3" s="86" t="s">
        <v>4803</v>
      </c>
      <c r="G3" s="86" t="s">
        <v>4804</v>
      </c>
      <c r="H3" s="86" t="s">
        <v>4805</v>
      </c>
      <c r="I3" s="86" t="s">
        <v>4806</v>
      </c>
      <c r="J3" s="86" t="s">
        <v>4807</v>
      </c>
      <c r="K3" s="86" t="s">
        <v>4808</v>
      </c>
    </row>
    <row r="4" spans="1:11" s="18" customFormat="1" ht="30" customHeight="1">
      <c r="A4" s="20" t="s">
        <v>4798</v>
      </c>
      <c r="C4" s="111" t="s">
        <v>4801</v>
      </c>
      <c r="D4" s="109" t="s">
        <v>1552</v>
      </c>
      <c r="E4" s="140" t="s">
        <v>4811</v>
      </c>
      <c r="F4" s="119" t="s">
        <v>4812</v>
      </c>
      <c r="G4" s="119" t="s">
        <v>4813</v>
      </c>
      <c r="H4" s="119" t="s">
        <v>4814</v>
      </c>
      <c r="I4" s="119" t="s">
        <v>4815</v>
      </c>
      <c r="J4" s="119" t="s">
        <v>4816</v>
      </c>
      <c r="K4" s="91"/>
    </row>
    <row r="5" spans="1:11" s="18" customFormat="1" ht="15.75" customHeight="1">
      <c r="A5" s="20" t="s">
        <v>4799</v>
      </c>
      <c r="C5" s="79"/>
      <c r="D5" s="126">
        <f>SUM(E5:K5)</f>
        <v>112486</v>
      </c>
      <c r="E5" s="141">
        <v>80371</v>
      </c>
      <c r="F5" s="102">
        <v>11555</v>
      </c>
      <c r="G5" s="102">
        <v>5124</v>
      </c>
      <c r="H5" s="102">
        <v>219</v>
      </c>
      <c r="I5" s="102">
        <v>10468</v>
      </c>
      <c r="J5" s="102">
        <v>4749</v>
      </c>
      <c r="K5" s="103"/>
    </row>
    <row r="6" spans="1:11" s="18" customFormat="1" ht="31.5" customHeight="1">
      <c r="A6" s="20" t="s">
        <v>4800</v>
      </c>
      <c r="C6" s="92" t="s">
        <v>4802</v>
      </c>
      <c r="D6" s="109" t="s">
        <v>1553</v>
      </c>
      <c r="E6" s="140" t="s">
        <v>867</v>
      </c>
      <c r="F6" s="119" t="s">
        <v>3693</v>
      </c>
      <c r="G6" s="119" t="s">
        <v>3694</v>
      </c>
      <c r="H6" s="119" t="s">
        <v>4809</v>
      </c>
      <c r="I6" s="119" t="s">
        <v>3695</v>
      </c>
      <c r="J6" s="119" t="s">
        <v>4810</v>
      </c>
      <c r="K6" s="119" t="s">
        <v>868</v>
      </c>
    </row>
    <row r="7" spans="1:11" s="18" customFormat="1" ht="13.5" customHeight="1">
      <c r="A7" s="31"/>
      <c r="C7" s="79"/>
      <c r="D7" s="126">
        <f>SUM(E7:K7)</f>
        <v>5714</v>
      </c>
      <c r="E7" s="141">
        <v>1774</v>
      </c>
      <c r="F7" s="102">
        <v>86</v>
      </c>
      <c r="G7" s="102">
        <v>192</v>
      </c>
      <c r="H7" s="102">
        <v>2181</v>
      </c>
      <c r="I7" s="102">
        <v>455</v>
      </c>
      <c r="J7" s="102">
        <v>270</v>
      </c>
      <c r="K7" s="102">
        <v>756</v>
      </c>
    </row>
    <row r="8" spans="3:11" s="18" customFormat="1" ht="33.75" customHeight="1">
      <c r="C8" s="92" t="s">
        <v>4803</v>
      </c>
      <c r="D8" s="109" t="s">
        <v>4259</v>
      </c>
      <c r="E8" s="140" t="s">
        <v>4817</v>
      </c>
      <c r="F8" s="119" t="s">
        <v>4818</v>
      </c>
      <c r="G8" s="119" t="s">
        <v>4819</v>
      </c>
      <c r="H8" s="119" t="s">
        <v>4820</v>
      </c>
      <c r="I8" s="119"/>
      <c r="J8" s="119"/>
      <c r="K8" s="91"/>
    </row>
    <row r="9" spans="1:11" s="18" customFormat="1" ht="14.25" customHeight="1">
      <c r="A9" s="31"/>
      <c r="C9" s="79"/>
      <c r="D9" s="126">
        <f>SUM(E9:K9)</f>
        <v>9693</v>
      </c>
      <c r="E9" s="141">
        <v>4566</v>
      </c>
      <c r="F9" s="102">
        <v>1338</v>
      </c>
      <c r="G9" s="102">
        <v>2405</v>
      </c>
      <c r="H9" s="102">
        <v>1384</v>
      </c>
      <c r="I9" s="102"/>
      <c r="J9" s="102"/>
      <c r="K9" s="103"/>
    </row>
    <row r="10" spans="3:11" s="18" customFormat="1" ht="30" customHeight="1">
      <c r="C10" s="92" t="s">
        <v>4804</v>
      </c>
      <c r="D10" s="109" t="s">
        <v>4260</v>
      </c>
      <c r="E10" s="140" t="s">
        <v>4821</v>
      </c>
      <c r="F10" s="119" t="s">
        <v>4822</v>
      </c>
      <c r="G10" s="119" t="s">
        <v>869</v>
      </c>
      <c r="H10" s="119" t="s">
        <v>870</v>
      </c>
      <c r="I10" s="119" t="s">
        <v>871</v>
      </c>
      <c r="J10" s="119"/>
      <c r="K10" s="91"/>
    </row>
    <row r="11" spans="3:11" s="18" customFormat="1" ht="13.5" customHeight="1">
      <c r="C11" s="103"/>
      <c r="D11" s="126">
        <f>SUM(E11:K11)</f>
        <v>3724</v>
      </c>
      <c r="E11" s="141">
        <v>1011</v>
      </c>
      <c r="F11" s="102">
        <v>1469</v>
      </c>
      <c r="G11" s="102">
        <v>115</v>
      </c>
      <c r="H11" s="102">
        <v>267</v>
      </c>
      <c r="I11" s="102">
        <v>862</v>
      </c>
      <c r="J11" s="102"/>
      <c r="K11" s="103"/>
    </row>
    <row r="12" spans="3:11" s="18" customFormat="1" ht="24" customHeight="1">
      <c r="C12" s="111" t="s">
        <v>4805</v>
      </c>
      <c r="D12" s="109" t="s">
        <v>4261</v>
      </c>
      <c r="E12" s="140" t="s">
        <v>4823</v>
      </c>
      <c r="F12" s="119" t="s">
        <v>4824</v>
      </c>
      <c r="G12" s="119" t="s">
        <v>4825</v>
      </c>
      <c r="H12" s="119" t="s">
        <v>4826</v>
      </c>
      <c r="I12" s="119" t="s">
        <v>4827</v>
      </c>
      <c r="J12" s="119"/>
      <c r="K12" s="91"/>
    </row>
    <row r="13" spans="3:11" s="18" customFormat="1" ht="12" customHeight="1">
      <c r="C13" s="79"/>
      <c r="D13" s="126">
        <f>SUM(E13:K13)</f>
        <v>14766</v>
      </c>
      <c r="E13" s="141">
        <v>9238</v>
      </c>
      <c r="F13" s="102">
        <v>1541</v>
      </c>
      <c r="G13" s="102">
        <v>1009</v>
      </c>
      <c r="H13" s="102">
        <v>1332</v>
      </c>
      <c r="I13" s="102">
        <v>1646</v>
      </c>
      <c r="J13" s="102"/>
      <c r="K13" s="103"/>
    </row>
    <row r="14" spans="3:11" s="18" customFormat="1" ht="24" customHeight="1">
      <c r="C14" s="92" t="s">
        <v>4806</v>
      </c>
      <c r="D14" s="109" t="s">
        <v>4262</v>
      </c>
      <c r="E14" s="140" t="s">
        <v>4828</v>
      </c>
      <c r="F14" s="119" t="s">
        <v>872</v>
      </c>
      <c r="G14" s="119" t="s">
        <v>873</v>
      </c>
      <c r="H14" s="119" t="s">
        <v>874</v>
      </c>
      <c r="I14" s="119" t="s">
        <v>4829</v>
      </c>
      <c r="J14" s="119"/>
      <c r="K14" s="91"/>
    </row>
    <row r="15" spans="3:11" s="18" customFormat="1" ht="13.5" customHeight="1">
      <c r="C15" s="79"/>
      <c r="D15" s="126">
        <f>SUM(E15:K15)</f>
        <v>6362</v>
      </c>
      <c r="E15" s="141">
        <v>4632</v>
      </c>
      <c r="F15" s="102">
        <v>432</v>
      </c>
      <c r="G15" s="102">
        <v>278</v>
      </c>
      <c r="H15" s="102">
        <v>930</v>
      </c>
      <c r="I15" s="102">
        <v>90</v>
      </c>
      <c r="J15" s="102"/>
      <c r="K15" s="103"/>
    </row>
    <row r="16" spans="3:11" s="18" customFormat="1" ht="24" customHeight="1">
      <c r="C16" s="92" t="s">
        <v>4807</v>
      </c>
      <c r="D16" s="109" t="s">
        <v>4263</v>
      </c>
      <c r="E16" s="140" t="s">
        <v>875</v>
      </c>
      <c r="F16" s="119" t="s">
        <v>3688</v>
      </c>
      <c r="G16" s="119" t="s">
        <v>876</v>
      </c>
      <c r="H16" s="119"/>
      <c r="I16" s="119"/>
      <c r="J16" s="119"/>
      <c r="K16" s="91"/>
    </row>
    <row r="17" spans="3:11" s="18" customFormat="1" ht="12" customHeight="1">
      <c r="C17" s="79"/>
      <c r="D17" s="126">
        <f>SUM(E17:K17)</f>
        <v>6196</v>
      </c>
      <c r="E17" s="141">
        <v>3469</v>
      </c>
      <c r="F17" s="102">
        <v>2331</v>
      </c>
      <c r="G17" s="102">
        <v>396</v>
      </c>
      <c r="H17" s="102"/>
      <c r="I17" s="102"/>
      <c r="J17" s="102"/>
      <c r="K17" s="103"/>
    </row>
    <row r="18" spans="3:11" s="18" customFormat="1" ht="24" customHeight="1">
      <c r="C18" s="92" t="s">
        <v>4808</v>
      </c>
      <c r="D18" s="109" t="s">
        <v>4264</v>
      </c>
      <c r="E18" s="140" t="s">
        <v>3689</v>
      </c>
      <c r="F18" s="119" t="s">
        <v>3690</v>
      </c>
      <c r="G18" s="119" t="s">
        <v>877</v>
      </c>
      <c r="H18" s="119" t="s">
        <v>3691</v>
      </c>
      <c r="I18" s="119" t="s">
        <v>3692</v>
      </c>
      <c r="J18" s="119" t="s">
        <v>878</v>
      </c>
      <c r="K18" s="121"/>
    </row>
    <row r="19" spans="3:11" s="18" customFormat="1" ht="12.75" customHeight="1">
      <c r="C19" s="79"/>
      <c r="D19" s="126">
        <f>SUM(E19:K19)</f>
        <v>8960</v>
      </c>
      <c r="E19" s="123">
        <v>1719</v>
      </c>
      <c r="F19" s="106">
        <v>2526</v>
      </c>
      <c r="G19" s="106">
        <v>1490</v>
      </c>
      <c r="H19" s="106">
        <v>2540</v>
      </c>
      <c r="I19" s="106">
        <v>118</v>
      </c>
      <c r="J19" s="106">
        <v>567</v>
      </c>
      <c r="K19" s="106"/>
    </row>
    <row r="20" s="18" customFormat="1" ht="21" customHeight="1">
      <c r="D20" s="136">
        <f>SUM(D5,D7,D9,D11,D13,D15,D17,D19)</f>
        <v>167901</v>
      </c>
    </row>
    <row r="23" spans="3:241" ht="25.5" customHeight="1">
      <c r="C23" s="86" t="s">
        <v>4798</v>
      </c>
      <c r="D23" s="86" t="s">
        <v>879</v>
      </c>
      <c r="E23" s="86" t="s">
        <v>880</v>
      </c>
      <c r="F23" s="86" t="s">
        <v>881</v>
      </c>
      <c r="G23" s="86" t="s">
        <v>882</v>
      </c>
      <c r="H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row>
    <row r="24" spans="3:242" ht="23.25">
      <c r="C24" s="92" t="s">
        <v>879</v>
      </c>
      <c r="D24" s="109" t="s">
        <v>4265</v>
      </c>
      <c r="E24" s="120" t="s">
        <v>883</v>
      </c>
      <c r="F24" s="120" t="s">
        <v>884</v>
      </c>
      <c r="G24" s="120" t="s">
        <v>885</v>
      </c>
      <c r="H24" s="120" t="s">
        <v>886</v>
      </c>
      <c r="I24" s="120" t="s">
        <v>887</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row>
    <row r="25" spans="3:242" ht="12.75">
      <c r="C25" s="79"/>
      <c r="D25" s="126">
        <f>SUM(E25:I25)</f>
        <v>43166</v>
      </c>
      <c r="E25" s="102">
        <v>27330</v>
      </c>
      <c r="F25" s="102">
        <v>4268</v>
      </c>
      <c r="G25" s="102">
        <v>2941</v>
      </c>
      <c r="H25" s="102">
        <v>3184</v>
      </c>
      <c r="I25" s="102">
        <v>5443</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row>
    <row r="26" spans="3:242" ht="23.25">
      <c r="C26" s="92" t="s">
        <v>880</v>
      </c>
      <c r="D26" s="109" t="s">
        <v>4266</v>
      </c>
      <c r="E26" s="119" t="s">
        <v>888</v>
      </c>
      <c r="F26" s="119" t="s">
        <v>889</v>
      </c>
      <c r="G26" s="119" t="s">
        <v>890</v>
      </c>
      <c r="H26" s="119"/>
      <c r="I26" s="119"/>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row>
    <row r="27" spans="3:242" ht="12.75">
      <c r="C27" s="79"/>
      <c r="D27" s="126">
        <f>SUM(E27:I27)</f>
        <v>5780</v>
      </c>
      <c r="E27" s="102">
        <v>1239</v>
      </c>
      <c r="F27" s="102">
        <v>2287</v>
      </c>
      <c r="G27" s="102">
        <v>2254</v>
      </c>
      <c r="H27" s="102"/>
      <c r="I27" s="102"/>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row>
    <row r="28" spans="3:242" ht="23.25">
      <c r="C28" s="92" t="s">
        <v>881</v>
      </c>
      <c r="D28" s="109" t="s">
        <v>4267</v>
      </c>
      <c r="E28" s="119" t="s">
        <v>3707</v>
      </c>
      <c r="F28" s="119" t="s">
        <v>891</v>
      </c>
      <c r="G28" s="108" t="s">
        <v>3708</v>
      </c>
      <c r="H28" s="119" t="s">
        <v>3704</v>
      </c>
      <c r="I28" s="119"/>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row>
    <row r="29" spans="3:242" ht="12.75">
      <c r="C29" s="79"/>
      <c r="D29" s="126">
        <f>SUM(E29:I29)</f>
        <v>6178</v>
      </c>
      <c r="E29" s="102">
        <v>3786</v>
      </c>
      <c r="F29" s="102">
        <v>1800</v>
      </c>
      <c r="G29" s="102">
        <v>173</v>
      </c>
      <c r="H29" s="102">
        <v>419</v>
      </c>
      <c r="I29" s="102"/>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row>
    <row r="30" spans="3:242" ht="23.25">
      <c r="C30" s="92" t="s">
        <v>882</v>
      </c>
      <c r="D30" s="109" t="s">
        <v>4268</v>
      </c>
      <c r="E30" s="119" t="s">
        <v>3705</v>
      </c>
      <c r="F30" s="119" t="s">
        <v>3709</v>
      </c>
      <c r="G30" s="119" t="s">
        <v>4647</v>
      </c>
      <c r="H30" s="119" t="s">
        <v>3706</v>
      </c>
      <c r="I30" s="119"/>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row>
    <row r="31" spans="3:242" ht="12.75">
      <c r="C31" s="79"/>
      <c r="D31" s="126">
        <f>SUM(E31:I31)</f>
        <v>12753</v>
      </c>
      <c r="E31" s="106">
        <v>4781</v>
      </c>
      <c r="F31" s="106">
        <v>4661</v>
      </c>
      <c r="G31" s="106">
        <v>769</v>
      </c>
      <c r="H31" s="106">
        <v>2542</v>
      </c>
      <c r="I31" s="106"/>
      <c r="X31" s="27"/>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row>
    <row r="32" spans="3:241" ht="12.75">
      <c r="C32" s="27"/>
      <c r="D32" s="137">
        <f>SUM(D25,D27,D29,D31)</f>
        <v>67877</v>
      </c>
      <c r="E32" s="27"/>
      <c r="F32" s="27"/>
      <c r="G32" s="27"/>
      <c r="H32" s="27"/>
      <c r="I32" s="27"/>
      <c r="J32" s="27"/>
      <c r="K32" s="27"/>
      <c r="L32" s="27"/>
      <c r="M32" s="27"/>
      <c r="N32" s="27"/>
      <c r="O32" s="27"/>
      <c r="P32" s="27"/>
      <c r="Q32" s="27"/>
      <c r="R32" s="27"/>
      <c r="S32" s="27"/>
      <c r="T32" s="27"/>
      <c r="U32" s="27"/>
      <c r="V32" s="27"/>
      <c r="W32" s="27"/>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row>
    <row r="33" spans="3:241" ht="12.75">
      <c r="C33" s="27"/>
      <c r="D33" s="27"/>
      <c r="E33" s="27"/>
      <c r="F33" s="27"/>
      <c r="G33" s="27"/>
      <c r="H33" s="27"/>
      <c r="I33" s="27"/>
      <c r="J33" s="27"/>
      <c r="K33" s="27"/>
      <c r="L33" s="27"/>
      <c r="M33" s="27"/>
      <c r="N33" s="27"/>
      <c r="O33" s="27"/>
      <c r="P33" s="27"/>
      <c r="Q33" s="27"/>
      <c r="R33" s="27"/>
      <c r="S33" s="27"/>
      <c r="T33" s="27"/>
      <c r="U33" s="27"/>
      <c r="V33" s="27"/>
      <c r="W33" s="27"/>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row>
    <row r="34" spans="3:241" ht="12.75">
      <c r="C34" s="27"/>
      <c r="D34" s="27"/>
      <c r="E34" s="27"/>
      <c r="F34" s="27"/>
      <c r="G34" s="27"/>
      <c r="H34" s="27"/>
      <c r="I34" s="27"/>
      <c r="J34" s="27"/>
      <c r="K34" s="27"/>
      <c r="L34" s="27"/>
      <c r="M34" s="27"/>
      <c r="N34" s="27"/>
      <c r="O34" s="27"/>
      <c r="P34" s="27"/>
      <c r="Q34" s="27"/>
      <c r="R34" s="27"/>
      <c r="S34" s="27"/>
      <c r="T34" s="27"/>
      <c r="U34" s="27"/>
      <c r="V34" s="27"/>
      <c r="W34" s="27"/>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row>
    <row r="35" spans="3:8" ht="18.75">
      <c r="C35" s="86" t="s">
        <v>4799</v>
      </c>
      <c r="D35" s="86" t="s">
        <v>3710</v>
      </c>
      <c r="E35" s="86" t="s">
        <v>3711</v>
      </c>
      <c r="F35" s="86" t="s">
        <v>3712</v>
      </c>
      <c r="G35" s="18"/>
      <c r="H35" s="18"/>
    </row>
    <row r="36" spans="3:9" ht="23.25">
      <c r="C36" s="92" t="s">
        <v>3710</v>
      </c>
      <c r="D36" s="109" t="s">
        <v>4269</v>
      </c>
      <c r="E36" s="120" t="s">
        <v>3713</v>
      </c>
      <c r="F36" s="120" t="s">
        <v>3714</v>
      </c>
      <c r="G36" s="120" t="s">
        <v>3715</v>
      </c>
      <c r="H36" s="120" t="s">
        <v>3716</v>
      </c>
      <c r="I36" s="120" t="s">
        <v>3717</v>
      </c>
    </row>
    <row r="37" spans="3:9" ht="12.75">
      <c r="C37" s="79"/>
      <c r="D37" s="126">
        <f>SUM(E37:I37)</f>
        <v>25814</v>
      </c>
      <c r="E37" s="102">
        <v>17902</v>
      </c>
      <c r="F37" s="102">
        <v>2491</v>
      </c>
      <c r="G37" s="102">
        <v>1168</v>
      </c>
      <c r="H37" s="102">
        <v>1613</v>
      </c>
      <c r="I37" s="102">
        <v>2640</v>
      </c>
    </row>
    <row r="38" spans="3:9" ht="23.25">
      <c r="C38" s="92" t="s">
        <v>3711</v>
      </c>
      <c r="D38" s="109" t="s">
        <v>4270</v>
      </c>
      <c r="E38" s="119" t="s">
        <v>3721</v>
      </c>
      <c r="F38" s="119" t="s">
        <v>3718</v>
      </c>
      <c r="G38" s="119" t="s">
        <v>3722</v>
      </c>
      <c r="H38" s="119"/>
      <c r="I38" s="119"/>
    </row>
    <row r="39" spans="3:9" ht="12.75">
      <c r="C39" s="79"/>
      <c r="D39" s="126">
        <f>SUM(E39:I39)</f>
        <v>10063</v>
      </c>
      <c r="E39" s="102">
        <v>7459</v>
      </c>
      <c r="F39" s="102">
        <v>2146</v>
      </c>
      <c r="G39" s="102">
        <v>458</v>
      </c>
      <c r="H39" s="102"/>
      <c r="I39" s="102"/>
    </row>
    <row r="40" spans="3:9" ht="18.75">
      <c r="C40" s="92" t="s">
        <v>3712</v>
      </c>
      <c r="D40" s="109" t="s">
        <v>4271</v>
      </c>
      <c r="E40" s="119" t="s">
        <v>3719</v>
      </c>
      <c r="F40" s="119" t="s">
        <v>3720</v>
      </c>
      <c r="G40" s="119"/>
      <c r="H40" s="119"/>
      <c r="I40" s="119"/>
    </row>
    <row r="41" spans="3:9" ht="12.75">
      <c r="C41" s="79"/>
      <c r="D41" s="126">
        <f>SUM(E41:I41)</f>
        <v>7710</v>
      </c>
      <c r="E41" s="103">
        <v>5970</v>
      </c>
      <c r="F41" s="103">
        <v>1740</v>
      </c>
      <c r="G41" s="103"/>
      <c r="H41" s="103"/>
      <c r="I41" s="103"/>
    </row>
    <row r="42" spans="3:15" ht="12.75">
      <c r="C42" s="27"/>
      <c r="D42" s="137">
        <f>SUM(D37,D39,D41)</f>
        <v>43587</v>
      </c>
      <c r="E42" s="27"/>
      <c r="F42" s="27"/>
      <c r="G42" s="27"/>
      <c r="H42" s="27"/>
      <c r="I42" s="27"/>
      <c r="J42" s="27"/>
      <c r="K42" s="27"/>
      <c r="L42" s="27"/>
      <c r="M42" s="27"/>
      <c r="N42" s="27"/>
      <c r="O42" s="27"/>
    </row>
    <row r="45" spans="3:8" ht="25.5" customHeight="1">
      <c r="C45" s="86" t="s">
        <v>4800</v>
      </c>
      <c r="D45" s="86" t="s">
        <v>3723</v>
      </c>
      <c r="E45" s="86" t="s">
        <v>3724</v>
      </c>
      <c r="F45" s="86" t="s">
        <v>3725</v>
      </c>
      <c r="G45" s="80"/>
      <c r="H45" s="18"/>
    </row>
    <row r="46" spans="3:9" ht="18.75">
      <c r="C46" s="92" t="s">
        <v>3723</v>
      </c>
      <c r="D46" s="109" t="s">
        <v>4272</v>
      </c>
      <c r="E46" s="120" t="s">
        <v>3726</v>
      </c>
      <c r="F46" s="120" t="s">
        <v>3728</v>
      </c>
      <c r="G46" s="120" t="s">
        <v>3730</v>
      </c>
      <c r="H46" s="120"/>
      <c r="I46" s="18"/>
    </row>
    <row r="47" spans="3:9" ht="12.75">
      <c r="C47" s="79"/>
      <c r="D47" s="126">
        <f>SUM(E47:H47)</f>
        <v>31733</v>
      </c>
      <c r="E47" s="102">
        <v>22853</v>
      </c>
      <c r="F47" s="102">
        <v>4299</v>
      </c>
      <c r="G47" s="102">
        <v>4581</v>
      </c>
      <c r="H47" s="102"/>
      <c r="I47" s="18"/>
    </row>
    <row r="48" spans="3:9" ht="23.25">
      <c r="C48" s="92" t="s">
        <v>3724</v>
      </c>
      <c r="D48" s="109" t="s">
        <v>4273</v>
      </c>
      <c r="E48" s="119" t="s">
        <v>3734</v>
      </c>
      <c r="F48" s="119" t="s">
        <v>3733</v>
      </c>
      <c r="G48" s="119" t="s">
        <v>3731</v>
      </c>
      <c r="H48" s="119" t="s">
        <v>3732</v>
      </c>
      <c r="I48" s="18"/>
    </row>
    <row r="49" spans="3:9" ht="12.75">
      <c r="C49" s="79"/>
      <c r="D49" s="126">
        <f>SUM(E49:H49)</f>
        <v>13892</v>
      </c>
      <c r="E49" s="102">
        <v>8106</v>
      </c>
      <c r="F49" s="102">
        <v>890</v>
      </c>
      <c r="G49" s="102">
        <v>4075</v>
      </c>
      <c r="H49" s="102">
        <v>821</v>
      </c>
      <c r="I49" s="18"/>
    </row>
    <row r="50" spans="3:9" ht="19.5" customHeight="1">
      <c r="C50" s="92" t="s">
        <v>3725</v>
      </c>
      <c r="D50" s="109" t="s">
        <v>4274</v>
      </c>
      <c r="E50" s="119" t="s">
        <v>3727</v>
      </c>
      <c r="F50" s="119" t="s">
        <v>3729</v>
      </c>
      <c r="G50" s="119"/>
      <c r="H50" s="119"/>
      <c r="I50" s="18"/>
    </row>
    <row r="51" spans="3:9" ht="12.75">
      <c r="C51" s="79"/>
      <c r="D51" s="126">
        <f>SUM(E51:H51)</f>
        <v>11866</v>
      </c>
      <c r="E51" s="103">
        <v>7962</v>
      </c>
      <c r="F51" s="103">
        <v>3904</v>
      </c>
      <c r="G51" s="103"/>
      <c r="H51" s="103"/>
      <c r="I51" s="18"/>
    </row>
    <row r="52" ht="12.75">
      <c r="D52" s="134">
        <f>SUM(D47,D49,D51)</f>
        <v>57491</v>
      </c>
    </row>
  </sheetData>
  <sheetProtection password="C447" sheet="1" objects="1" scenario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Φύλλο20"/>
  <dimension ref="A2:FW69"/>
  <sheetViews>
    <sheetView zoomScalePageLayoutView="0" workbookViewId="0" topLeftCell="A1">
      <selection activeCell="A34" sqref="A1:IV16384"/>
    </sheetView>
  </sheetViews>
  <sheetFormatPr defaultColWidth="9.00390625" defaultRowHeight="12.75"/>
  <cols>
    <col min="1" max="1" width="15.50390625" style="0" customWidth="1"/>
    <col min="3" max="3" width="16.25390625" style="0" customWidth="1"/>
    <col min="4" max="4" width="12.625" style="0" customWidth="1"/>
  </cols>
  <sheetData>
    <row r="2" spans="1:7" s="18" customFormat="1" ht="25.5" customHeight="1">
      <c r="A2" s="94" t="s">
        <v>639</v>
      </c>
      <c r="C2" s="88"/>
      <c r="D2" s="89"/>
      <c r="E2" s="89"/>
      <c r="F2" s="89"/>
      <c r="G2" s="89"/>
    </row>
    <row r="3" spans="1:10" s="18" customFormat="1" ht="26.25" customHeight="1">
      <c r="A3" s="20" t="s">
        <v>3735</v>
      </c>
      <c r="C3" s="86" t="s">
        <v>3735</v>
      </c>
      <c r="D3" s="86" t="s">
        <v>915</v>
      </c>
      <c r="E3" s="86" t="s">
        <v>916</v>
      </c>
      <c r="F3" s="86" t="s">
        <v>917</v>
      </c>
      <c r="G3" s="86" t="s">
        <v>918</v>
      </c>
      <c r="H3" s="86" t="s">
        <v>919</v>
      </c>
      <c r="I3" s="86" t="s">
        <v>920</v>
      </c>
      <c r="J3" s="86" t="s">
        <v>921</v>
      </c>
    </row>
    <row r="4" spans="1:13" s="18" customFormat="1" ht="29.25" customHeight="1">
      <c r="A4" s="20" t="s">
        <v>3736</v>
      </c>
      <c r="C4" s="92" t="s">
        <v>915</v>
      </c>
      <c r="D4" s="109" t="s">
        <v>4275</v>
      </c>
      <c r="E4" s="107" t="s">
        <v>3740</v>
      </c>
      <c r="F4" s="107" t="s">
        <v>3741</v>
      </c>
      <c r="G4" s="107" t="s">
        <v>3742</v>
      </c>
      <c r="H4" s="107"/>
      <c r="I4" s="107"/>
      <c r="J4" s="107"/>
      <c r="K4" s="107"/>
      <c r="L4" s="107"/>
      <c r="M4" s="107"/>
    </row>
    <row r="5" spans="1:13" s="18" customFormat="1" ht="18.75" customHeight="1">
      <c r="A5" s="20" t="s">
        <v>3737</v>
      </c>
      <c r="C5" s="79"/>
      <c r="D5" s="126">
        <f>SUM(E5:M5)</f>
        <v>162591</v>
      </c>
      <c r="E5" s="106">
        <v>146926</v>
      </c>
      <c r="F5" s="106">
        <v>12496</v>
      </c>
      <c r="G5" s="106">
        <v>3169</v>
      </c>
      <c r="H5" s="106"/>
      <c r="I5" s="106"/>
      <c r="J5" s="106"/>
      <c r="K5" s="106"/>
      <c r="L5" s="106"/>
      <c r="M5" s="106"/>
    </row>
    <row r="6" spans="1:13" s="18" customFormat="1" ht="35.25" customHeight="1">
      <c r="A6" s="20" t="s">
        <v>3738</v>
      </c>
      <c r="C6" s="92" t="s">
        <v>916</v>
      </c>
      <c r="D6" s="109" t="s">
        <v>4276</v>
      </c>
      <c r="E6" s="107" t="s">
        <v>3743</v>
      </c>
      <c r="F6" s="107" t="s">
        <v>3744</v>
      </c>
      <c r="G6" s="107" t="s">
        <v>3745</v>
      </c>
      <c r="H6" s="107" t="s">
        <v>3746</v>
      </c>
      <c r="I6" s="107"/>
      <c r="J6" s="107"/>
      <c r="K6" s="107"/>
      <c r="L6" s="107"/>
      <c r="M6" s="107"/>
    </row>
    <row r="7" spans="1:13" s="18" customFormat="1" ht="18.75" customHeight="1">
      <c r="A7" s="20" t="s">
        <v>3739</v>
      </c>
      <c r="C7" s="79"/>
      <c r="D7" s="126">
        <f>SUM(E7:M7)</f>
        <v>11470</v>
      </c>
      <c r="E7" s="106">
        <v>5855</v>
      </c>
      <c r="F7" s="106">
        <v>1939</v>
      </c>
      <c r="G7" s="106">
        <v>1481</v>
      </c>
      <c r="H7" s="106">
        <v>2195</v>
      </c>
      <c r="I7" s="106"/>
      <c r="J7" s="106"/>
      <c r="K7" s="106"/>
      <c r="L7" s="106"/>
      <c r="M7" s="106"/>
    </row>
    <row r="8" spans="1:13" s="18" customFormat="1" ht="28.5" customHeight="1">
      <c r="A8" s="27"/>
      <c r="C8" s="92" t="s">
        <v>917</v>
      </c>
      <c r="D8" s="109" t="s">
        <v>4277</v>
      </c>
      <c r="E8" s="107" t="s">
        <v>3747</v>
      </c>
      <c r="F8" s="107" t="s">
        <v>3748</v>
      </c>
      <c r="G8" s="107" t="s">
        <v>3749</v>
      </c>
      <c r="H8" s="107" t="s">
        <v>3750</v>
      </c>
      <c r="I8" s="107" t="s">
        <v>3751</v>
      </c>
      <c r="J8" s="107" t="s">
        <v>3752</v>
      </c>
      <c r="K8" s="107" t="s">
        <v>3753</v>
      </c>
      <c r="L8" s="107" t="s">
        <v>3754</v>
      </c>
      <c r="M8" s="107" t="s">
        <v>3755</v>
      </c>
    </row>
    <row r="9" spans="1:13" s="18" customFormat="1" ht="14.25" customHeight="1">
      <c r="A9" s="31"/>
      <c r="C9" s="79"/>
      <c r="D9" s="126">
        <f>SUM(E9:M9)</f>
        <v>32121</v>
      </c>
      <c r="E9" s="106">
        <v>11044</v>
      </c>
      <c r="F9" s="106">
        <v>3584</v>
      </c>
      <c r="G9" s="106">
        <v>2254</v>
      </c>
      <c r="H9" s="106">
        <v>719</v>
      </c>
      <c r="I9" s="106">
        <v>2674</v>
      </c>
      <c r="J9" s="106">
        <v>3164</v>
      </c>
      <c r="K9" s="106">
        <v>4187</v>
      </c>
      <c r="L9" s="106">
        <v>2455</v>
      </c>
      <c r="M9" s="106">
        <v>2040</v>
      </c>
    </row>
    <row r="10" spans="3:13" s="18" customFormat="1" ht="26.25" customHeight="1">
      <c r="C10" s="92" t="s">
        <v>918</v>
      </c>
      <c r="D10" s="109" t="s">
        <v>4278</v>
      </c>
      <c r="E10" s="107" t="s">
        <v>3756</v>
      </c>
      <c r="F10" s="107" t="s">
        <v>3757</v>
      </c>
      <c r="G10" s="107" t="s">
        <v>3758</v>
      </c>
      <c r="H10" s="107" t="s">
        <v>3759</v>
      </c>
      <c r="I10" s="107" t="s">
        <v>3760</v>
      </c>
      <c r="J10" s="107"/>
      <c r="K10" s="107"/>
      <c r="L10" s="107"/>
      <c r="M10" s="107"/>
    </row>
    <row r="11" spans="1:13" s="18" customFormat="1" ht="12" customHeight="1">
      <c r="A11" s="31"/>
      <c r="C11" s="79"/>
      <c r="D11" s="126">
        <f>SUM(E11:M11)</f>
        <v>20854</v>
      </c>
      <c r="E11" s="106">
        <v>6535</v>
      </c>
      <c r="F11" s="106">
        <v>2096</v>
      </c>
      <c r="G11" s="106">
        <v>2038</v>
      </c>
      <c r="H11" s="106">
        <v>2289</v>
      </c>
      <c r="I11" s="106">
        <v>7896</v>
      </c>
      <c r="J11" s="106"/>
      <c r="K11" s="106"/>
      <c r="L11" s="106"/>
      <c r="M11" s="106"/>
    </row>
    <row r="12" spans="3:13" s="18" customFormat="1" ht="27" customHeight="1">
      <c r="C12" s="92" t="s">
        <v>919</v>
      </c>
      <c r="D12" s="109" t="s">
        <v>4279</v>
      </c>
      <c r="E12" s="107" t="s">
        <v>3761</v>
      </c>
      <c r="F12" s="107" t="s">
        <v>922</v>
      </c>
      <c r="G12" s="107" t="s">
        <v>3762</v>
      </c>
      <c r="H12" s="107" t="s">
        <v>2344</v>
      </c>
      <c r="I12" s="107" t="s">
        <v>923</v>
      </c>
      <c r="J12" s="107"/>
      <c r="K12" s="107"/>
      <c r="L12" s="107"/>
      <c r="M12" s="107"/>
    </row>
    <row r="13" spans="3:13" s="18" customFormat="1" ht="13.5" customHeight="1">
      <c r="C13" s="79"/>
      <c r="D13" s="126">
        <f>SUM(E13:M13)</f>
        <v>13712</v>
      </c>
      <c r="E13" s="106">
        <v>2553</v>
      </c>
      <c r="F13" s="106">
        <v>451</v>
      </c>
      <c r="G13" s="106">
        <v>2462</v>
      </c>
      <c r="H13" s="106">
        <v>3496</v>
      </c>
      <c r="I13" s="106">
        <v>4750</v>
      </c>
      <c r="J13" s="106"/>
      <c r="K13" s="106"/>
      <c r="L13" s="106"/>
      <c r="M13" s="106"/>
    </row>
    <row r="14" spans="3:13" s="18" customFormat="1" ht="31.5" customHeight="1">
      <c r="C14" s="92" t="s">
        <v>920</v>
      </c>
      <c r="D14" s="109" t="s">
        <v>4280</v>
      </c>
      <c r="E14" s="107" t="s">
        <v>2345</v>
      </c>
      <c r="F14" s="107" t="s">
        <v>2346</v>
      </c>
      <c r="G14" s="107"/>
      <c r="H14" s="107"/>
      <c r="I14" s="107"/>
      <c r="J14" s="107"/>
      <c r="K14" s="107"/>
      <c r="L14" s="107"/>
      <c r="M14" s="107"/>
    </row>
    <row r="15" spans="3:13" s="18" customFormat="1" ht="12.75" customHeight="1">
      <c r="C15" s="79"/>
      <c r="D15" s="126">
        <f>SUM(E15:M15)</f>
        <v>25032</v>
      </c>
      <c r="E15" s="106">
        <v>16977</v>
      </c>
      <c r="F15" s="106">
        <v>8055</v>
      </c>
      <c r="G15" s="106"/>
      <c r="H15" s="106"/>
      <c r="I15" s="106"/>
      <c r="J15" s="106"/>
      <c r="K15" s="106"/>
      <c r="L15" s="106"/>
      <c r="M15" s="106"/>
    </row>
    <row r="16" spans="3:13" s="18" customFormat="1" ht="26.25" customHeight="1">
      <c r="C16" s="92" t="s">
        <v>921</v>
      </c>
      <c r="D16" s="109" t="s">
        <v>4281</v>
      </c>
      <c r="E16" s="107" t="s">
        <v>911</v>
      </c>
      <c r="F16" s="107" t="s">
        <v>912</v>
      </c>
      <c r="G16" s="107" t="s">
        <v>913</v>
      </c>
      <c r="H16" s="107" t="s">
        <v>914</v>
      </c>
      <c r="I16" s="107"/>
      <c r="J16" s="107"/>
      <c r="K16" s="107"/>
      <c r="L16" s="107"/>
      <c r="M16" s="107"/>
    </row>
    <row r="17" spans="3:13" s="18" customFormat="1" ht="12" customHeight="1">
      <c r="C17" s="79"/>
      <c r="D17" s="126">
        <f>SUM(E17:M17)</f>
        <v>18545</v>
      </c>
      <c r="E17" s="106">
        <v>9982</v>
      </c>
      <c r="F17" s="106">
        <v>3213</v>
      </c>
      <c r="G17" s="106">
        <v>1175</v>
      </c>
      <c r="H17" s="106">
        <v>4175</v>
      </c>
      <c r="I17" s="106"/>
      <c r="J17" s="106"/>
      <c r="K17" s="106"/>
      <c r="L17" s="106"/>
      <c r="M17" s="106"/>
    </row>
    <row r="18" s="18" customFormat="1" ht="18" customHeight="1">
      <c r="D18" s="136">
        <f>SUM(D5,D7,D9,D11,D13,D15,D17)</f>
        <v>284325</v>
      </c>
    </row>
    <row r="21" spans="3:178" ht="27" customHeight="1">
      <c r="C21" s="86" t="s">
        <v>3736</v>
      </c>
      <c r="D21" s="86" t="s">
        <v>924</v>
      </c>
      <c r="E21" s="86" t="s">
        <v>697</v>
      </c>
      <c r="F21" s="86" t="s">
        <v>698</v>
      </c>
      <c r="G21" s="86" t="s">
        <v>699</v>
      </c>
      <c r="H21" s="86" t="s">
        <v>700</v>
      </c>
      <c r="I21" s="86" t="s">
        <v>701</v>
      </c>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row>
    <row r="22" spans="3:179" ht="23.25">
      <c r="C22" s="111" t="s">
        <v>924</v>
      </c>
      <c r="D22" s="109" t="s">
        <v>4282</v>
      </c>
      <c r="E22" s="112" t="s">
        <v>702</v>
      </c>
      <c r="F22" s="112" t="s">
        <v>703</v>
      </c>
      <c r="G22" s="112" t="s">
        <v>704</v>
      </c>
      <c r="H22" s="112" t="s">
        <v>3763</v>
      </c>
      <c r="I22" s="112" t="s">
        <v>3764</v>
      </c>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row>
    <row r="23" spans="3:179" ht="12.75">
      <c r="C23" s="79"/>
      <c r="D23" s="126">
        <f>SUM(E23:I23)</f>
        <v>56747</v>
      </c>
      <c r="E23" s="106">
        <v>44002</v>
      </c>
      <c r="F23" s="106">
        <v>2657</v>
      </c>
      <c r="G23" s="106">
        <v>2501</v>
      </c>
      <c r="H23" s="106">
        <v>4255</v>
      </c>
      <c r="I23" s="106">
        <v>3332</v>
      </c>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row>
    <row r="24" spans="3:179" ht="23.25">
      <c r="C24" s="92" t="s">
        <v>697</v>
      </c>
      <c r="D24" s="109" t="s">
        <v>4283</v>
      </c>
      <c r="E24" s="107" t="s">
        <v>3570</v>
      </c>
      <c r="F24" s="107" t="s">
        <v>3765</v>
      </c>
      <c r="G24" s="107" t="s">
        <v>3571</v>
      </c>
      <c r="H24" s="107"/>
      <c r="I24" s="107"/>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row>
    <row r="25" spans="3:179" ht="12.75">
      <c r="C25" s="79"/>
      <c r="D25" s="126">
        <f>SUM(E25:I25)</f>
        <v>3450</v>
      </c>
      <c r="E25" s="106">
        <v>1374</v>
      </c>
      <c r="F25" s="106">
        <v>908</v>
      </c>
      <c r="G25" s="106">
        <v>1168</v>
      </c>
      <c r="H25" s="106"/>
      <c r="I25" s="106"/>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row>
    <row r="26" spans="3:179" ht="23.25">
      <c r="C26" s="92" t="s">
        <v>698</v>
      </c>
      <c r="D26" s="109" t="s">
        <v>4284</v>
      </c>
      <c r="E26" s="107" t="s">
        <v>3766</v>
      </c>
      <c r="F26" s="107" t="s">
        <v>3767</v>
      </c>
      <c r="G26" s="107"/>
      <c r="H26" s="107"/>
      <c r="I26" s="107"/>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row>
    <row r="27" spans="3:179" ht="12.75">
      <c r="C27" s="79"/>
      <c r="D27" s="126">
        <f>SUM(E27:I27)</f>
        <v>4635</v>
      </c>
      <c r="E27" s="106">
        <v>2412</v>
      </c>
      <c r="F27" s="106">
        <v>2223</v>
      </c>
      <c r="G27" s="106"/>
      <c r="H27" s="106"/>
      <c r="I27" s="106"/>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row>
    <row r="28" spans="3:179" ht="23.25">
      <c r="C28" s="92" t="s">
        <v>699</v>
      </c>
      <c r="D28" s="109" t="s">
        <v>3168</v>
      </c>
      <c r="E28" s="107" t="s">
        <v>3768</v>
      </c>
      <c r="F28" s="107" t="s">
        <v>3769</v>
      </c>
      <c r="G28" s="107" t="s">
        <v>3770</v>
      </c>
      <c r="H28" s="107"/>
      <c r="I28" s="107"/>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row>
    <row r="29" spans="3:179" ht="12" customHeight="1">
      <c r="C29" s="79"/>
      <c r="D29" s="126">
        <f>SUM(E29:I29)</f>
        <v>13122</v>
      </c>
      <c r="E29" s="106">
        <v>7291</v>
      </c>
      <c r="F29" s="106">
        <v>2044</v>
      </c>
      <c r="G29" s="106">
        <v>3787</v>
      </c>
      <c r="H29" s="106"/>
      <c r="I29" s="106"/>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row>
    <row r="30" spans="3:179" ht="21" customHeight="1">
      <c r="C30" s="92" t="s">
        <v>700</v>
      </c>
      <c r="D30" s="109" t="s">
        <v>3169</v>
      </c>
      <c r="E30" s="107" t="s">
        <v>3771</v>
      </c>
      <c r="F30" s="107" t="s">
        <v>3772</v>
      </c>
      <c r="G30" s="107" t="s">
        <v>3773</v>
      </c>
      <c r="H30" s="107"/>
      <c r="I30" s="107"/>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row>
    <row r="31" spans="3:179" ht="12.75">
      <c r="C31" s="79"/>
      <c r="D31" s="126">
        <f>SUM(E31:I31)</f>
        <v>16726</v>
      </c>
      <c r="E31" s="106">
        <v>8903</v>
      </c>
      <c r="F31" s="106">
        <v>4551</v>
      </c>
      <c r="G31" s="106">
        <v>3272</v>
      </c>
      <c r="H31" s="106"/>
      <c r="I31" s="106"/>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row>
    <row r="32" spans="3:179" ht="23.25">
      <c r="C32" s="92" t="s">
        <v>701</v>
      </c>
      <c r="D32" s="109" t="s">
        <v>3170</v>
      </c>
      <c r="E32" s="107" t="s">
        <v>3567</v>
      </c>
      <c r="F32" s="107" t="s">
        <v>3568</v>
      </c>
      <c r="G32" s="107" t="s">
        <v>3572</v>
      </c>
      <c r="H32" s="107" t="s">
        <v>3573</v>
      </c>
      <c r="I32" s="107" t="s">
        <v>3569</v>
      </c>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row>
    <row r="33" spans="3:179" ht="12.75">
      <c r="C33" s="79"/>
      <c r="D33" s="126">
        <f>SUM(E33:I33)</f>
        <v>18864</v>
      </c>
      <c r="E33" s="106">
        <v>11153</v>
      </c>
      <c r="F33" s="106">
        <v>2604</v>
      </c>
      <c r="G33" s="106">
        <v>1850</v>
      </c>
      <c r="H33" s="106">
        <v>295</v>
      </c>
      <c r="I33" s="106">
        <v>2962</v>
      </c>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row>
    <row r="34" spans="3:178" ht="12.75">
      <c r="C34" s="27"/>
      <c r="D34" s="137">
        <f>SUM(D23,D25,D27,D29,D31,D33)</f>
        <v>113544</v>
      </c>
      <c r="E34" s="27"/>
      <c r="F34" s="27"/>
      <c r="G34" s="27"/>
      <c r="H34" s="27"/>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row>
    <row r="35" spans="3:178" ht="12.75">
      <c r="C35" s="18"/>
      <c r="D35" s="18"/>
      <c r="E35" s="18"/>
      <c r="F35" s="18"/>
      <c r="G35" s="18"/>
      <c r="H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row>
    <row r="37" spans="3:26" ht="27" customHeight="1">
      <c r="C37" s="86" t="s">
        <v>3737</v>
      </c>
      <c r="D37" s="86" t="s">
        <v>3574</v>
      </c>
      <c r="E37" s="86" t="s">
        <v>3575</v>
      </c>
      <c r="F37" s="86" t="s">
        <v>3576</v>
      </c>
      <c r="G37" s="86" t="s">
        <v>3577</v>
      </c>
      <c r="H37" s="86" t="s">
        <v>3578</v>
      </c>
      <c r="I37" s="18"/>
      <c r="J37" s="18"/>
      <c r="K37" s="18"/>
      <c r="L37" s="18"/>
      <c r="Z37" s="18"/>
    </row>
    <row r="38" spans="3:27" ht="23.25">
      <c r="C38" s="92" t="s">
        <v>3574</v>
      </c>
      <c r="D38" s="109" t="s">
        <v>3171</v>
      </c>
      <c r="E38" s="107" t="s">
        <v>3579</v>
      </c>
      <c r="F38" s="107" t="s">
        <v>3584</v>
      </c>
      <c r="G38" s="107" t="s">
        <v>3588</v>
      </c>
      <c r="H38" s="107" t="s">
        <v>3591</v>
      </c>
      <c r="I38" s="107" t="s">
        <v>3594</v>
      </c>
      <c r="J38" s="107" t="s">
        <v>3596</v>
      </c>
      <c r="K38" s="107" t="s">
        <v>3597</v>
      </c>
      <c r="L38" s="107" t="s">
        <v>3598</v>
      </c>
      <c r="M38" s="107" t="s">
        <v>3599</v>
      </c>
      <c r="AA38" s="18"/>
    </row>
    <row r="39" spans="3:27" ht="12.75">
      <c r="C39" s="79"/>
      <c r="D39" s="126">
        <f>SUM(E39:M39)</f>
        <v>144449</v>
      </c>
      <c r="E39" s="106">
        <v>86046</v>
      </c>
      <c r="F39" s="106">
        <v>5632</v>
      </c>
      <c r="G39" s="106">
        <v>3249</v>
      </c>
      <c r="H39" s="106">
        <v>4145</v>
      </c>
      <c r="I39" s="106">
        <v>2138</v>
      </c>
      <c r="J39" s="106">
        <v>694</v>
      </c>
      <c r="K39" s="106">
        <v>6819</v>
      </c>
      <c r="L39" s="106">
        <v>33815</v>
      </c>
      <c r="M39" s="106">
        <v>1911</v>
      </c>
      <c r="AA39" s="18"/>
    </row>
    <row r="40" spans="3:27" ht="18" customHeight="1">
      <c r="C40" s="92" t="s">
        <v>3575</v>
      </c>
      <c r="D40" s="109" t="s">
        <v>3172</v>
      </c>
      <c r="E40" s="107" t="s">
        <v>3580</v>
      </c>
      <c r="F40" s="107" t="s">
        <v>3585</v>
      </c>
      <c r="G40" s="107" t="s">
        <v>3589</v>
      </c>
      <c r="H40" s="107" t="s">
        <v>3592</v>
      </c>
      <c r="I40" s="107"/>
      <c r="J40" s="107"/>
      <c r="K40" s="107"/>
      <c r="L40" s="107"/>
      <c r="M40" s="107"/>
      <c r="AA40" s="18"/>
    </row>
    <row r="41" spans="3:27" ht="12.75">
      <c r="C41" s="79"/>
      <c r="D41" s="126">
        <f>SUM(E41:M41)</f>
        <v>18614</v>
      </c>
      <c r="E41" s="106">
        <v>12678</v>
      </c>
      <c r="F41" s="106">
        <v>584</v>
      </c>
      <c r="G41" s="106">
        <v>2485</v>
      </c>
      <c r="H41" s="106">
        <v>2867</v>
      </c>
      <c r="I41" s="106"/>
      <c r="J41" s="106"/>
      <c r="K41" s="106"/>
      <c r="L41" s="106"/>
      <c r="M41" s="106"/>
      <c r="AA41" s="18"/>
    </row>
    <row r="42" spans="3:27" ht="23.25">
      <c r="C42" s="92" t="s">
        <v>3576</v>
      </c>
      <c r="D42" s="109" t="s">
        <v>3173</v>
      </c>
      <c r="E42" s="107" t="s">
        <v>3581</v>
      </c>
      <c r="F42" s="107" t="s">
        <v>3586</v>
      </c>
      <c r="G42" s="107"/>
      <c r="H42" s="107"/>
      <c r="I42" s="107"/>
      <c r="J42" s="107"/>
      <c r="K42" s="107"/>
      <c r="L42" s="107"/>
      <c r="M42" s="107"/>
      <c r="AA42" s="18"/>
    </row>
    <row r="43" spans="3:27" ht="12.75">
      <c r="C43" s="79"/>
      <c r="D43" s="126">
        <f>SUM(E43:M43)</f>
        <v>5809</v>
      </c>
      <c r="E43" s="106">
        <v>3334</v>
      </c>
      <c r="F43" s="106">
        <v>2475</v>
      </c>
      <c r="G43" s="106"/>
      <c r="H43" s="106"/>
      <c r="I43" s="106"/>
      <c r="J43" s="106"/>
      <c r="K43" s="106"/>
      <c r="L43" s="106"/>
      <c r="M43" s="106"/>
      <c r="AA43" s="18"/>
    </row>
    <row r="44" spans="3:27" ht="23.25">
      <c r="C44" s="92" t="s">
        <v>3577</v>
      </c>
      <c r="D44" s="109" t="s">
        <v>3174</v>
      </c>
      <c r="E44" s="107" t="s">
        <v>3582</v>
      </c>
      <c r="F44" s="107" t="s">
        <v>3587</v>
      </c>
      <c r="G44" s="107" t="s">
        <v>3590</v>
      </c>
      <c r="H44" s="107" t="s">
        <v>3593</v>
      </c>
      <c r="I44" s="107" t="s">
        <v>3595</v>
      </c>
      <c r="J44" s="107"/>
      <c r="K44" s="107"/>
      <c r="L44" s="107"/>
      <c r="M44" s="107"/>
      <c r="AA44" s="18"/>
    </row>
    <row r="45" spans="3:27" ht="12.75">
      <c r="C45" s="79"/>
      <c r="D45" s="126">
        <f>SUM(E45:M45)</f>
        <v>10216</v>
      </c>
      <c r="E45" s="106">
        <v>1985</v>
      </c>
      <c r="F45" s="106">
        <v>1746</v>
      </c>
      <c r="G45" s="106">
        <v>3085</v>
      </c>
      <c r="H45" s="106">
        <v>2047</v>
      </c>
      <c r="I45" s="106">
        <v>1353</v>
      </c>
      <c r="J45" s="106"/>
      <c r="K45" s="106"/>
      <c r="L45" s="106"/>
      <c r="M45" s="106"/>
      <c r="AA45" s="18"/>
    </row>
    <row r="46" spans="3:27" ht="23.25">
      <c r="C46" s="92" t="s">
        <v>3578</v>
      </c>
      <c r="D46" s="109" t="s">
        <v>3175</v>
      </c>
      <c r="E46" s="107" t="s">
        <v>3583</v>
      </c>
      <c r="F46" s="107" t="s">
        <v>3600</v>
      </c>
      <c r="G46" s="107" t="s">
        <v>3601</v>
      </c>
      <c r="H46" s="107"/>
      <c r="I46" s="107"/>
      <c r="J46" s="107"/>
      <c r="K46" s="107"/>
      <c r="L46" s="107"/>
      <c r="M46" s="107"/>
      <c r="N46" s="28"/>
      <c r="AA46" s="18"/>
    </row>
    <row r="47" spans="3:27" ht="12.75">
      <c r="C47" s="79"/>
      <c r="D47" s="126">
        <f>SUM(E47:M47)</f>
        <v>10922</v>
      </c>
      <c r="E47" s="106">
        <v>5752</v>
      </c>
      <c r="F47" s="106">
        <v>4747</v>
      </c>
      <c r="G47" s="106">
        <v>423</v>
      </c>
      <c r="H47" s="106"/>
      <c r="I47" s="106"/>
      <c r="J47" s="106"/>
      <c r="K47" s="106"/>
      <c r="L47" s="106"/>
      <c r="M47" s="106"/>
      <c r="N47" s="28"/>
      <c r="O47" s="28"/>
      <c r="P47" s="28"/>
      <c r="Q47" s="28"/>
      <c r="R47" s="18"/>
      <c r="S47" s="18"/>
      <c r="T47" s="18"/>
      <c r="U47" s="18"/>
      <c r="V47" s="18"/>
      <c r="W47" s="18"/>
      <c r="X47" s="18"/>
      <c r="Y47" s="18"/>
      <c r="Z47" s="18"/>
      <c r="AA47" s="18"/>
    </row>
    <row r="48" spans="3:26" ht="12.75">
      <c r="C48" s="27"/>
      <c r="D48" s="137">
        <f>SUM(D39,D41,D43,D45,D47)</f>
        <v>190010</v>
      </c>
      <c r="E48" s="27"/>
      <c r="F48" s="27"/>
      <c r="G48" s="27"/>
      <c r="H48" s="27"/>
      <c r="I48" s="27"/>
      <c r="J48" s="27"/>
      <c r="K48" s="27"/>
      <c r="L48" s="27"/>
      <c r="M48" s="27"/>
      <c r="N48" s="27"/>
      <c r="O48" s="27"/>
      <c r="P48" s="27"/>
      <c r="Q48" s="27"/>
      <c r="R48" s="27"/>
      <c r="S48" s="18"/>
      <c r="T48" s="18"/>
      <c r="U48" s="18"/>
      <c r="V48" s="18"/>
      <c r="W48" s="18"/>
      <c r="X48" s="18"/>
      <c r="Y48" s="18"/>
      <c r="Z48" s="18"/>
    </row>
    <row r="49" spans="3:26" ht="12.75">
      <c r="C49" s="27"/>
      <c r="D49" s="27"/>
      <c r="E49" s="27"/>
      <c r="F49" s="27"/>
      <c r="G49" s="27"/>
      <c r="H49" s="27"/>
      <c r="I49" s="27"/>
      <c r="J49" s="27"/>
      <c r="K49" s="27"/>
      <c r="L49" s="27"/>
      <c r="M49" s="27"/>
      <c r="N49" s="27"/>
      <c r="O49" s="27"/>
      <c r="P49" s="27"/>
      <c r="Q49" s="27"/>
      <c r="R49" s="27"/>
      <c r="S49" s="18"/>
      <c r="T49" s="18"/>
      <c r="U49" s="18"/>
      <c r="V49" s="18"/>
      <c r="W49" s="18"/>
      <c r="X49" s="18"/>
      <c r="Y49" s="18"/>
      <c r="Z49" s="18"/>
    </row>
    <row r="50" spans="3:26" ht="12.75">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3:6" ht="26.25" customHeight="1">
      <c r="C51" s="86" t="s">
        <v>3738</v>
      </c>
      <c r="D51" s="86" t="s">
        <v>4649</v>
      </c>
      <c r="E51" s="86" t="s">
        <v>4648</v>
      </c>
      <c r="F51" s="86" t="s">
        <v>4650</v>
      </c>
    </row>
    <row r="52" spans="3:5" ht="19.5" customHeight="1">
      <c r="C52" s="21" t="s">
        <v>4649</v>
      </c>
      <c r="D52" s="109" t="s">
        <v>3176</v>
      </c>
      <c r="E52" s="105">
        <v>6088</v>
      </c>
    </row>
    <row r="53" spans="3:5" ht="20.25" customHeight="1">
      <c r="C53" s="21" t="s">
        <v>4648</v>
      </c>
      <c r="D53" s="109" t="s">
        <v>3177</v>
      </c>
      <c r="E53" s="105">
        <v>2750</v>
      </c>
    </row>
    <row r="54" spans="3:5" ht="18" customHeight="1">
      <c r="C54" s="21" t="s">
        <v>4650</v>
      </c>
      <c r="D54" s="109" t="s">
        <v>3178</v>
      </c>
      <c r="E54" s="105">
        <v>4960</v>
      </c>
    </row>
    <row r="55" spans="3:5" s="90" customFormat="1" ht="12.75">
      <c r="C55" s="27"/>
      <c r="E55" s="138">
        <f>SUM(E52:E54)</f>
        <v>13798</v>
      </c>
    </row>
    <row r="60" spans="3:13" ht="28.5">
      <c r="C60" s="86" t="s">
        <v>3739</v>
      </c>
      <c r="D60" s="86" t="s">
        <v>3605</v>
      </c>
      <c r="E60" s="86" t="s">
        <v>3606</v>
      </c>
      <c r="F60" s="86" t="s">
        <v>3607</v>
      </c>
      <c r="G60" s="86" t="s">
        <v>3608</v>
      </c>
      <c r="H60" s="18"/>
      <c r="I60" s="18"/>
      <c r="J60" s="18"/>
      <c r="K60" s="18"/>
      <c r="L60" s="18"/>
      <c r="M60" s="18"/>
    </row>
    <row r="61" spans="3:14" ht="23.25">
      <c r="C61" s="92" t="s">
        <v>3605</v>
      </c>
      <c r="D61" s="109" t="s">
        <v>3179</v>
      </c>
      <c r="E61" s="107" t="s">
        <v>3609</v>
      </c>
      <c r="F61" s="107" t="s">
        <v>2534</v>
      </c>
      <c r="G61" s="107" t="s">
        <v>2538</v>
      </c>
      <c r="H61" s="107" t="s">
        <v>3863</v>
      </c>
      <c r="I61" s="107" t="s">
        <v>3866</v>
      </c>
      <c r="J61" s="107" t="s">
        <v>3869</v>
      </c>
      <c r="K61" s="107" t="s">
        <v>3871</v>
      </c>
      <c r="L61" s="107" t="s">
        <v>3873</v>
      </c>
      <c r="M61" s="18"/>
      <c r="N61" s="18"/>
    </row>
    <row r="62" spans="3:14" ht="12.75">
      <c r="C62" s="79"/>
      <c r="D62" s="126">
        <f>SUM(E62:L62)</f>
        <v>81355</v>
      </c>
      <c r="E62" s="106">
        <v>62154</v>
      </c>
      <c r="F62" s="106">
        <v>2729</v>
      </c>
      <c r="G62" s="106">
        <v>2193</v>
      </c>
      <c r="H62" s="106">
        <v>2123</v>
      </c>
      <c r="I62" s="106">
        <v>2798</v>
      </c>
      <c r="J62" s="106">
        <v>2732</v>
      </c>
      <c r="K62" s="106">
        <v>2660</v>
      </c>
      <c r="L62" s="106">
        <v>3966</v>
      </c>
      <c r="M62" s="18"/>
      <c r="N62" s="18"/>
    </row>
    <row r="63" spans="3:14" ht="23.25">
      <c r="C63" s="92" t="s">
        <v>3606</v>
      </c>
      <c r="D63" s="109" t="s">
        <v>3180</v>
      </c>
      <c r="E63" s="107" t="s">
        <v>3610</v>
      </c>
      <c r="F63" s="107" t="s">
        <v>2535</v>
      </c>
      <c r="G63" s="107" t="s">
        <v>2539</v>
      </c>
      <c r="H63" s="107" t="s">
        <v>3864</v>
      </c>
      <c r="I63" s="107" t="s">
        <v>3867</v>
      </c>
      <c r="J63" s="107" t="s">
        <v>3870</v>
      </c>
      <c r="K63" s="107" t="s">
        <v>3872</v>
      </c>
      <c r="L63" s="107" t="s">
        <v>3874</v>
      </c>
      <c r="M63" s="18"/>
      <c r="N63" s="18"/>
    </row>
    <row r="64" spans="3:14" ht="12.75">
      <c r="C64" s="79"/>
      <c r="D64" s="126">
        <f>SUM(E64:L64)</f>
        <v>21991</v>
      </c>
      <c r="E64" s="106">
        <v>12000</v>
      </c>
      <c r="F64" s="106">
        <v>419</v>
      </c>
      <c r="G64" s="106">
        <v>2200</v>
      </c>
      <c r="H64" s="122">
        <v>868</v>
      </c>
      <c r="I64" s="106">
        <v>1345</v>
      </c>
      <c r="J64" s="106">
        <v>1000</v>
      </c>
      <c r="K64" s="106">
        <v>1298</v>
      </c>
      <c r="L64" s="106">
        <v>2861</v>
      </c>
      <c r="M64" s="18"/>
      <c r="N64" s="18"/>
    </row>
    <row r="65" spans="3:14" ht="23.25">
      <c r="C65" s="92" t="s">
        <v>3607</v>
      </c>
      <c r="D65" s="109" t="s">
        <v>3181</v>
      </c>
      <c r="E65" s="107" t="s">
        <v>3611</v>
      </c>
      <c r="F65" s="107" t="s">
        <v>2536</v>
      </c>
      <c r="G65" s="107" t="s">
        <v>2540</v>
      </c>
      <c r="H65" s="107" t="s">
        <v>3875</v>
      </c>
      <c r="I65" s="107" t="s">
        <v>3865</v>
      </c>
      <c r="J65" s="107" t="s">
        <v>3868</v>
      </c>
      <c r="K65" s="107" t="s">
        <v>3876</v>
      </c>
      <c r="L65" s="107"/>
      <c r="M65" s="18"/>
      <c r="N65" s="18"/>
    </row>
    <row r="66" spans="3:14" ht="12.75">
      <c r="C66" s="79"/>
      <c r="D66" s="126">
        <f>SUM(E66:L66)</f>
        <v>14343</v>
      </c>
      <c r="E66" s="106">
        <v>3527</v>
      </c>
      <c r="F66" s="106">
        <v>1022</v>
      </c>
      <c r="G66" s="106">
        <v>4782</v>
      </c>
      <c r="H66" s="106">
        <v>448</v>
      </c>
      <c r="I66" s="106">
        <v>252</v>
      </c>
      <c r="J66" s="106">
        <v>3395</v>
      </c>
      <c r="K66" s="106">
        <v>917</v>
      </c>
      <c r="L66" s="106"/>
      <c r="M66" s="18"/>
      <c r="N66" s="18"/>
    </row>
    <row r="67" spans="3:14" ht="23.25">
      <c r="C67" s="92" t="s">
        <v>3608</v>
      </c>
      <c r="D67" s="109" t="s">
        <v>3182</v>
      </c>
      <c r="E67" s="107" t="s">
        <v>3612</v>
      </c>
      <c r="F67" s="107" t="s">
        <v>2537</v>
      </c>
      <c r="G67" s="107" t="s">
        <v>2541</v>
      </c>
      <c r="H67" s="107"/>
      <c r="I67" s="107"/>
      <c r="J67" s="107"/>
      <c r="K67" s="107"/>
      <c r="L67" s="107"/>
      <c r="M67" s="18"/>
      <c r="N67" s="18"/>
    </row>
    <row r="68" spans="3:14" ht="12.75">
      <c r="C68" s="101"/>
      <c r="D68" s="126">
        <f>SUM(E68:L68)</f>
        <v>13396</v>
      </c>
      <c r="E68" s="123">
        <v>5877</v>
      </c>
      <c r="F68" s="106">
        <v>4781</v>
      </c>
      <c r="G68" s="106">
        <v>2738</v>
      </c>
      <c r="H68" s="106"/>
      <c r="I68" s="106"/>
      <c r="J68" s="106"/>
      <c r="K68" s="106"/>
      <c r="L68" s="106"/>
      <c r="M68" s="18"/>
      <c r="N68" s="18"/>
    </row>
    <row r="69" ht="12.75">
      <c r="D69" s="134">
        <f>SUM(D62,D64,D66,D68)</f>
        <v>131085</v>
      </c>
    </row>
  </sheetData>
  <sheetProtection password="C447" sheet="1" objects="1" scenario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Φύλλο21"/>
  <dimension ref="A2:AH33"/>
  <sheetViews>
    <sheetView zoomScalePageLayoutView="0" workbookViewId="0" topLeftCell="A1">
      <selection activeCell="A1" sqref="A1:IV16384"/>
    </sheetView>
  </sheetViews>
  <sheetFormatPr defaultColWidth="9.00390625" defaultRowHeight="12.75"/>
  <cols>
    <col min="1" max="1" width="19.75390625" style="0" customWidth="1"/>
    <col min="3" max="3" width="17.50390625" style="0" customWidth="1"/>
    <col min="4" max="4" width="12.875" style="0" customWidth="1"/>
  </cols>
  <sheetData>
    <row r="2" spans="1:7" s="18" customFormat="1" ht="18" customHeight="1">
      <c r="A2" s="94" t="s">
        <v>640</v>
      </c>
      <c r="C2" s="88"/>
      <c r="D2" s="89"/>
      <c r="E2" s="89"/>
      <c r="F2" s="89"/>
      <c r="G2" s="89"/>
    </row>
    <row r="3" spans="1:5" s="18" customFormat="1" ht="18" customHeight="1">
      <c r="A3" s="20" t="s">
        <v>2196</v>
      </c>
      <c r="C3" s="86" t="s">
        <v>2196</v>
      </c>
      <c r="D3" s="162" t="s">
        <v>2197</v>
      </c>
      <c r="E3" s="163" t="s">
        <v>2198</v>
      </c>
    </row>
    <row r="4" spans="1:19" s="18" customFormat="1" ht="28.5" customHeight="1">
      <c r="A4" s="20" t="s">
        <v>2192</v>
      </c>
      <c r="C4" s="92" t="s">
        <v>2197</v>
      </c>
      <c r="D4" s="109" t="s">
        <v>3240</v>
      </c>
      <c r="E4" s="107" t="s">
        <v>2199</v>
      </c>
      <c r="F4" s="107" t="s">
        <v>2200</v>
      </c>
      <c r="G4" s="107" t="s">
        <v>2201</v>
      </c>
      <c r="H4" s="107" t="s">
        <v>2202</v>
      </c>
      <c r="I4" s="107" t="s">
        <v>2203</v>
      </c>
      <c r="J4" s="107" t="s">
        <v>2204</v>
      </c>
      <c r="K4" s="107" t="s">
        <v>2205</v>
      </c>
      <c r="L4" s="107" t="s">
        <v>2206</v>
      </c>
      <c r="M4" s="107" t="s">
        <v>2207</v>
      </c>
      <c r="N4" s="107" t="s">
        <v>2208</v>
      </c>
      <c r="O4" s="107" t="s">
        <v>3642</v>
      </c>
      <c r="P4" s="107" t="s">
        <v>3643</v>
      </c>
      <c r="Q4" s="107" t="s">
        <v>3644</v>
      </c>
      <c r="R4" s="107" t="s">
        <v>3645</v>
      </c>
      <c r="S4" s="107" t="s">
        <v>3646</v>
      </c>
    </row>
    <row r="5" spans="1:19" s="18" customFormat="1" ht="15" customHeight="1">
      <c r="A5" s="20" t="s">
        <v>2193</v>
      </c>
      <c r="C5" s="79"/>
      <c r="D5" s="126">
        <f>SUM(E5:S5)</f>
        <v>102071</v>
      </c>
      <c r="E5" s="106">
        <v>39674</v>
      </c>
      <c r="F5" s="106">
        <v>3431</v>
      </c>
      <c r="G5" s="106">
        <v>10651</v>
      </c>
      <c r="H5" s="106">
        <v>496</v>
      </c>
      <c r="I5" s="106">
        <v>6990</v>
      </c>
      <c r="J5" s="106">
        <v>5226</v>
      </c>
      <c r="K5" s="106">
        <v>2185</v>
      </c>
      <c r="L5" s="106">
        <v>4775</v>
      </c>
      <c r="M5" s="106">
        <v>5800</v>
      </c>
      <c r="N5" s="106">
        <v>329</v>
      </c>
      <c r="O5" s="106">
        <v>5106</v>
      </c>
      <c r="P5" s="106">
        <v>392</v>
      </c>
      <c r="Q5" s="106">
        <v>4068</v>
      </c>
      <c r="R5" s="106">
        <v>6403</v>
      </c>
      <c r="S5" s="106">
        <v>6545</v>
      </c>
    </row>
    <row r="6" spans="1:19" s="18" customFormat="1" ht="18" customHeight="1">
      <c r="A6" s="20" t="s">
        <v>2194</v>
      </c>
      <c r="C6" s="21" t="s">
        <v>2198</v>
      </c>
      <c r="D6" s="109" t="s">
        <v>3241</v>
      </c>
      <c r="E6" s="103">
        <v>2300</v>
      </c>
      <c r="F6" s="103"/>
      <c r="G6" s="103"/>
      <c r="H6" s="103"/>
      <c r="I6" s="103"/>
      <c r="J6" s="103"/>
      <c r="K6" s="103"/>
      <c r="L6" s="103"/>
      <c r="M6" s="103"/>
      <c r="N6" s="103"/>
      <c r="O6" s="103"/>
      <c r="P6" s="103"/>
      <c r="Q6" s="103"/>
      <c r="R6" s="103"/>
      <c r="S6" s="103"/>
    </row>
    <row r="7" spans="1:4" s="18" customFormat="1" ht="18" customHeight="1">
      <c r="A7" s="20" t="s">
        <v>2195</v>
      </c>
      <c r="D7" s="130">
        <f>SUM(D5,E6)</f>
        <v>104371</v>
      </c>
    </row>
    <row r="8" s="18" customFormat="1" ht="18.75" customHeight="1"/>
    <row r="10" ht="0" customHeight="1" hidden="1"/>
    <row r="11" spans="3:33" ht="20.25" customHeight="1">
      <c r="C11" s="87" t="s">
        <v>2192</v>
      </c>
      <c r="D11" s="18"/>
      <c r="E11" s="18"/>
      <c r="F11" s="18"/>
      <c r="G11" s="18"/>
      <c r="H11" s="18"/>
      <c r="I11" s="18"/>
      <c r="AG11" s="18"/>
    </row>
    <row r="12" spans="3:34" ht="23.25">
      <c r="C12" s="92" t="s">
        <v>3647</v>
      </c>
      <c r="D12" s="109" t="s">
        <v>3242</v>
      </c>
      <c r="E12" s="107" t="s">
        <v>3648</v>
      </c>
      <c r="F12" s="107" t="s">
        <v>3649</v>
      </c>
      <c r="G12" s="107" t="s">
        <v>3650</v>
      </c>
      <c r="H12" s="107" t="s">
        <v>3651</v>
      </c>
      <c r="I12" s="107" t="s">
        <v>3652</v>
      </c>
      <c r="J12" s="107" t="s">
        <v>3653</v>
      </c>
      <c r="AH12" s="18"/>
    </row>
    <row r="13" spans="3:34" ht="13.5" customHeight="1">
      <c r="C13" s="79"/>
      <c r="D13" s="142">
        <f>SUM(E13:J13)</f>
        <v>40759</v>
      </c>
      <c r="E13" s="103">
        <v>16810</v>
      </c>
      <c r="F13" s="103">
        <v>5203</v>
      </c>
      <c r="G13" s="103">
        <v>5215</v>
      </c>
      <c r="H13" s="103">
        <v>4612</v>
      </c>
      <c r="I13" s="103">
        <v>1933</v>
      </c>
      <c r="J13" s="103">
        <v>6986</v>
      </c>
      <c r="K13" s="18"/>
      <c r="AH13" s="18"/>
    </row>
    <row r="14" spans="3:33" ht="12.7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3:33" ht="12.75">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row>
    <row r="17" ht="24" customHeight="1">
      <c r="C17" s="87" t="s">
        <v>2193</v>
      </c>
    </row>
    <row r="18" spans="3:5" ht="21" customHeight="1">
      <c r="C18" s="21" t="s">
        <v>3654</v>
      </c>
      <c r="D18" s="109" t="s">
        <v>3243</v>
      </c>
      <c r="E18" s="143">
        <v>3231</v>
      </c>
    </row>
    <row r="23" spans="3:23" ht="12.75">
      <c r="C23" s="86" t="s">
        <v>2194</v>
      </c>
      <c r="D23" s="18"/>
      <c r="E23" s="18"/>
      <c r="F23" s="18"/>
      <c r="G23" s="18"/>
      <c r="H23" s="18"/>
      <c r="I23" s="18"/>
      <c r="J23" s="18"/>
      <c r="K23" s="18"/>
      <c r="U23" s="18"/>
      <c r="V23" s="18"/>
      <c r="W23" s="18"/>
    </row>
    <row r="24" spans="3:24" ht="23.25">
      <c r="C24" s="92" t="s">
        <v>3655</v>
      </c>
      <c r="D24" s="109" t="s">
        <v>3244</v>
      </c>
      <c r="E24" s="107" t="s">
        <v>3656</v>
      </c>
      <c r="F24" s="107" t="s">
        <v>3657</v>
      </c>
      <c r="G24" s="107" t="s">
        <v>3658</v>
      </c>
      <c r="H24" s="107" t="s">
        <v>3659</v>
      </c>
      <c r="I24" s="107" t="s">
        <v>3660</v>
      </c>
      <c r="J24" s="107" t="s">
        <v>3661</v>
      </c>
      <c r="K24" s="107" t="s">
        <v>3662</v>
      </c>
      <c r="L24" s="107" t="s">
        <v>3663</v>
      </c>
      <c r="V24" s="18"/>
      <c r="W24" s="18"/>
      <c r="X24" s="18"/>
    </row>
    <row r="25" spans="3:24" ht="12.75">
      <c r="C25" s="79"/>
      <c r="D25" s="142">
        <f>SUM(E25:L25)</f>
        <v>35801</v>
      </c>
      <c r="E25" s="103">
        <v>13237</v>
      </c>
      <c r="F25" s="103">
        <v>3677</v>
      </c>
      <c r="G25" s="103">
        <v>1472</v>
      </c>
      <c r="H25" s="103">
        <v>5745</v>
      </c>
      <c r="I25" s="103">
        <v>840</v>
      </c>
      <c r="J25" s="103">
        <v>7098</v>
      </c>
      <c r="K25" s="103">
        <v>1391</v>
      </c>
      <c r="L25" s="103">
        <v>2341</v>
      </c>
      <c r="V25" s="18"/>
      <c r="W25" s="18"/>
      <c r="X25" s="18"/>
    </row>
    <row r="28" ht="12" customHeight="1"/>
    <row r="29" spans="3:10" ht="22.5" customHeight="1">
      <c r="C29" s="87" t="s">
        <v>2195</v>
      </c>
      <c r="D29" s="162" t="s">
        <v>3672</v>
      </c>
      <c r="E29" s="163" t="s">
        <v>3671</v>
      </c>
      <c r="F29" s="18"/>
      <c r="G29" s="18"/>
      <c r="H29" s="18"/>
      <c r="I29" s="18"/>
      <c r="J29" s="18"/>
    </row>
    <row r="30" spans="3:11" ht="23.25">
      <c r="C30" s="92" t="s">
        <v>3672</v>
      </c>
      <c r="D30" s="109" t="s">
        <v>3245</v>
      </c>
      <c r="E30" s="107" t="s">
        <v>3664</v>
      </c>
      <c r="F30" s="107" t="s">
        <v>3665</v>
      </c>
      <c r="G30" s="107" t="s">
        <v>3666</v>
      </c>
      <c r="H30" s="107" t="s">
        <v>3239</v>
      </c>
      <c r="I30" s="107" t="s">
        <v>3667</v>
      </c>
      <c r="J30" s="107" t="s">
        <v>3670</v>
      </c>
      <c r="K30" s="107" t="s">
        <v>3668</v>
      </c>
    </row>
    <row r="31" spans="3:11" ht="12.75">
      <c r="C31" s="79"/>
      <c r="D31" s="126">
        <f>SUM(E31:K31)</f>
        <v>22652</v>
      </c>
      <c r="E31" s="106">
        <v>13490</v>
      </c>
      <c r="F31" s="106">
        <v>2768</v>
      </c>
      <c r="G31" s="106">
        <v>3570</v>
      </c>
      <c r="H31" s="106">
        <v>496</v>
      </c>
      <c r="I31" s="106">
        <v>871</v>
      </c>
      <c r="J31" s="106">
        <v>80</v>
      </c>
      <c r="K31" s="106">
        <v>1377</v>
      </c>
    </row>
    <row r="32" spans="3:11" ht="22.5" customHeight="1">
      <c r="C32" s="21" t="s">
        <v>3671</v>
      </c>
      <c r="D32" s="109" t="s">
        <v>3246</v>
      </c>
      <c r="E32" s="103">
        <v>1041</v>
      </c>
      <c r="F32" s="103"/>
      <c r="G32" s="103"/>
      <c r="H32" s="103"/>
      <c r="I32" s="103"/>
      <c r="J32" s="103"/>
      <c r="K32" s="103"/>
    </row>
    <row r="33" ht="12.75">
      <c r="D33" s="135">
        <f>SUM(D31,E32)</f>
        <v>23693</v>
      </c>
    </row>
  </sheetData>
  <sheetProtection password="C447" sheet="1" objects="1" scenario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Φύλλο22"/>
  <dimension ref="A2:FZ49"/>
  <sheetViews>
    <sheetView zoomScalePageLayoutView="0" workbookViewId="0" topLeftCell="A31">
      <selection activeCell="A31" sqref="A1:IV16384"/>
    </sheetView>
  </sheetViews>
  <sheetFormatPr defaultColWidth="9.00390625" defaultRowHeight="12.75"/>
  <cols>
    <col min="1" max="1" width="16.50390625" style="0" customWidth="1"/>
    <col min="3" max="3" width="17.375" style="0" customWidth="1"/>
    <col min="4" max="4" width="9.75390625" style="0" customWidth="1"/>
  </cols>
  <sheetData>
    <row r="2" spans="1:5" s="18" customFormat="1" ht="27" customHeight="1">
      <c r="A2" s="94" t="s">
        <v>641</v>
      </c>
      <c r="C2" s="88"/>
      <c r="D2" s="89"/>
      <c r="E2" s="89"/>
    </row>
    <row r="3" spans="1:8" s="18" customFormat="1" ht="24" customHeight="1">
      <c r="A3" s="20" t="s">
        <v>3673</v>
      </c>
      <c r="C3" s="86" t="s">
        <v>3673</v>
      </c>
      <c r="D3" s="87" t="s">
        <v>3676</v>
      </c>
      <c r="E3" s="87" t="s">
        <v>3677</v>
      </c>
      <c r="F3" s="87" t="s">
        <v>3678</v>
      </c>
      <c r="G3" s="87" t="s">
        <v>3679</v>
      </c>
      <c r="H3" s="87" t="s">
        <v>3680</v>
      </c>
    </row>
    <row r="4" spans="1:10" s="18" customFormat="1" ht="32.25" customHeight="1">
      <c r="A4" s="20" t="s">
        <v>3674</v>
      </c>
      <c r="C4" s="92" t="s">
        <v>3676</v>
      </c>
      <c r="D4" s="109" t="s">
        <v>3247</v>
      </c>
      <c r="E4" s="107" t="s">
        <v>3681</v>
      </c>
      <c r="F4" s="107" t="s">
        <v>3686</v>
      </c>
      <c r="G4" s="107" t="s">
        <v>3687</v>
      </c>
      <c r="H4" s="107" t="s">
        <v>2235</v>
      </c>
      <c r="I4" s="107" t="s">
        <v>2236</v>
      </c>
      <c r="J4" s="107"/>
    </row>
    <row r="5" spans="1:10" s="18" customFormat="1" ht="16.5" customHeight="1">
      <c r="A5" s="20" t="s">
        <v>3675</v>
      </c>
      <c r="C5" s="79"/>
      <c r="D5" s="126">
        <f>SUM(E5:J5)</f>
        <v>213984</v>
      </c>
      <c r="E5" s="102">
        <v>171484</v>
      </c>
      <c r="F5" s="102">
        <v>4627</v>
      </c>
      <c r="G5" s="102">
        <v>13852</v>
      </c>
      <c r="H5" s="102">
        <v>9987</v>
      </c>
      <c r="I5" s="102">
        <v>14034</v>
      </c>
      <c r="J5" s="102"/>
    </row>
    <row r="6" spans="3:10" s="18" customFormat="1" ht="32.25" customHeight="1">
      <c r="C6" s="92" t="s">
        <v>3677</v>
      </c>
      <c r="D6" s="109" t="s">
        <v>3248</v>
      </c>
      <c r="E6" s="107" t="s">
        <v>3682</v>
      </c>
      <c r="F6" s="107" t="s">
        <v>2237</v>
      </c>
      <c r="G6" s="107" t="s">
        <v>2238</v>
      </c>
      <c r="H6" s="107" t="s">
        <v>2239</v>
      </c>
      <c r="I6" s="107" t="s">
        <v>2240</v>
      </c>
      <c r="J6" s="107" t="s">
        <v>2241</v>
      </c>
    </row>
    <row r="7" spans="1:10" s="18" customFormat="1" ht="12.75" customHeight="1">
      <c r="A7" s="31"/>
      <c r="C7" s="79"/>
      <c r="D7" s="126">
        <f>SUM(E7:J7)</f>
        <v>49872</v>
      </c>
      <c r="E7" s="102">
        <v>26523</v>
      </c>
      <c r="F7" s="102">
        <v>2626</v>
      </c>
      <c r="G7" s="102">
        <v>4747</v>
      </c>
      <c r="H7" s="102">
        <v>6429</v>
      </c>
      <c r="I7" s="102">
        <v>3236</v>
      </c>
      <c r="J7" s="102">
        <v>6311</v>
      </c>
    </row>
    <row r="8" spans="3:10" s="18" customFormat="1" ht="30" customHeight="1">
      <c r="C8" s="92" t="s">
        <v>3678</v>
      </c>
      <c r="D8" s="109" t="s">
        <v>3249</v>
      </c>
      <c r="E8" s="107" t="s">
        <v>3683</v>
      </c>
      <c r="F8" s="107" t="s">
        <v>2242</v>
      </c>
      <c r="G8" s="107" t="s">
        <v>2244</v>
      </c>
      <c r="H8" s="107" t="s">
        <v>2245</v>
      </c>
      <c r="I8" s="107"/>
      <c r="J8" s="107"/>
    </row>
    <row r="9" spans="3:10" s="18" customFormat="1" ht="14.25" customHeight="1">
      <c r="C9" s="79"/>
      <c r="D9" s="126">
        <f>SUM(E9:J9)</f>
        <v>25916</v>
      </c>
      <c r="E9" s="102">
        <v>10227</v>
      </c>
      <c r="F9" s="102">
        <v>5650</v>
      </c>
      <c r="G9" s="102">
        <v>4605</v>
      </c>
      <c r="H9" s="102">
        <v>5434</v>
      </c>
      <c r="I9" s="102"/>
      <c r="J9" s="102"/>
    </row>
    <row r="10" spans="3:10" s="18" customFormat="1" ht="33" customHeight="1">
      <c r="C10" s="92" t="s">
        <v>3679</v>
      </c>
      <c r="D10" s="109" t="s">
        <v>3250</v>
      </c>
      <c r="E10" s="107" t="s">
        <v>2250</v>
      </c>
      <c r="F10" s="107" t="s">
        <v>3684</v>
      </c>
      <c r="G10" s="107" t="s">
        <v>2249</v>
      </c>
      <c r="H10" s="107" t="s">
        <v>2243</v>
      </c>
      <c r="I10" s="107"/>
      <c r="J10" s="107"/>
    </row>
    <row r="11" spans="3:10" s="18" customFormat="1" ht="12.75" customHeight="1">
      <c r="C11" s="79"/>
      <c r="D11" s="126">
        <f>SUM(E11:J11)</f>
        <v>8877</v>
      </c>
      <c r="E11" s="102">
        <v>5076</v>
      </c>
      <c r="F11" s="102">
        <v>380</v>
      </c>
      <c r="G11" s="102">
        <v>335</v>
      </c>
      <c r="H11" s="102">
        <v>3086</v>
      </c>
      <c r="I11" s="102"/>
      <c r="J11" s="102"/>
    </row>
    <row r="12" spans="3:10" s="18" customFormat="1" ht="30.75" customHeight="1">
      <c r="C12" s="92" t="s">
        <v>3680</v>
      </c>
      <c r="D12" s="109" t="s">
        <v>3251</v>
      </c>
      <c r="E12" s="107" t="s">
        <v>3685</v>
      </c>
      <c r="F12" s="107" t="s">
        <v>2246</v>
      </c>
      <c r="G12" s="107" t="s">
        <v>2247</v>
      </c>
      <c r="H12" s="107" t="s">
        <v>2248</v>
      </c>
      <c r="I12" s="107"/>
      <c r="J12" s="107"/>
    </row>
    <row r="13" spans="3:10" s="18" customFormat="1" ht="14.25" customHeight="1">
      <c r="C13" s="79"/>
      <c r="D13" s="126">
        <f>SUM(E13:J13)</f>
        <v>11045</v>
      </c>
      <c r="E13" s="103">
        <v>6011</v>
      </c>
      <c r="F13" s="103">
        <v>1619</v>
      </c>
      <c r="G13" s="103">
        <v>2360</v>
      </c>
      <c r="H13" s="103">
        <v>1055</v>
      </c>
      <c r="I13" s="103"/>
      <c r="J13" s="103"/>
    </row>
    <row r="14" s="18" customFormat="1" ht="13.5" customHeight="1">
      <c r="D14" s="130">
        <f>SUM(D5,D7,D9,D11,D13)</f>
        <v>309694</v>
      </c>
    </row>
    <row r="15" s="18" customFormat="1" ht="12.75" customHeight="1"/>
    <row r="16" s="18" customFormat="1" ht="12" customHeight="1"/>
    <row r="17" spans="3:181" ht="23.25" customHeight="1">
      <c r="C17" s="87" t="s">
        <v>3674</v>
      </c>
      <c r="D17" s="87" t="s">
        <v>2373</v>
      </c>
      <c r="E17" s="87" t="s">
        <v>2374</v>
      </c>
      <c r="F17" s="87" t="s">
        <v>2375</v>
      </c>
      <c r="G17" s="87" t="s">
        <v>2376</v>
      </c>
      <c r="H17" s="86" t="s">
        <v>2377</v>
      </c>
      <c r="I17" s="87" t="s">
        <v>2378</v>
      </c>
      <c r="J17" s="87" t="s">
        <v>2379</v>
      </c>
      <c r="K17" s="18"/>
      <c r="L17" s="18"/>
      <c r="M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row>
    <row r="18" spans="3:182" ht="30.75">
      <c r="C18" s="92" t="s">
        <v>2373</v>
      </c>
      <c r="D18" s="109" t="s">
        <v>3252</v>
      </c>
      <c r="E18" s="107" t="s">
        <v>3021</v>
      </c>
      <c r="F18" s="107" t="s">
        <v>3027</v>
      </c>
      <c r="G18" s="107" t="s">
        <v>3033</v>
      </c>
      <c r="H18" s="107"/>
      <c r="I18" s="107"/>
      <c r="J18" s="107"/>
      <c r="K18" s="107"/>
      <c r="L18" s="107"/>
      <c r="M18" s="107"/>
      <c r="N18" s="107"/>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row>
    <row r="19" spans="3:182" ht="12.75">
      <c r="C19" s="79"/>
      <c r="D19" s="126">
        <f>SUM(E19:N19)</f>
        <v>34416</v>
      </c>
      <c r="E19" s="102">
        <v>18482</v>
      </c>
      <c r="F19" s="102">
        <v>6561</v>
      </c>
      <c r="G19" s="102">
        <v>9373</v>
      </c>
      <c r="H19" s="102"/>
      <c r="I19" s="102"/>
      <c r="J19" s="102"/>
      <c r="K19" s="102"/>
      <c r="L19" s="102"/>
      <c r="M19" s="102"/>
      <c r="N19" s="102"/>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row>
    <row r="20" spans="3:182" ht="23.25">
      <c r="C20" s="92" t="s">
        <v>2374</v>
      </c>
      <c r="D20" s="109" t="s">
        <v>3253</v>
      </c>
      <c r="E20" s="107" t="s">
        <v>3022</v>
      </c>
      <c r="F20" s="107" t="s">
        <v>3028</v>
      </c>
      <c r="G20" s="107" t="s">
        <v>3034</v>
      </c>
      <c r="H20" s="107"/>
      <c r="I20" s="107"/>
      <c r="J20" s="107"/>
      <c r="K20" s="107"/>
      <c r="L20" s="107"/>
      <c r="M20" s="107"/>
      <c r="N20" s="107"/>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row>
    <row r="21" spans="3:182" ht="12.75">
      <c r="C21" s="79"/>
      <c r="D21" s="126">
        <f>SUM(E21:N21)</f>
        <v>17370</v>
      </c>
      <c r="E21" s="102">
        <v>9129</v>
      </c>
      <c r="F21" s="102">
        <v>3858</v>
      </c>
      <c r="G21" s="102">
        <v>4383</v>
      </c>
      <c r="H21" s="102"/>
      <c r="I21" s="102"/>
      <c r="J21" s="102"/>
      <c r="K21" s="102"/>
      <c r="L21" s="102"/>
      <c r="M21" s="102"/>
      <c r="N21" s="102"/>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row>
    <row r="22" spans="3:182" ht="23.25">
      <c r="C22" s="92" t="s">
        <v>2375</v>
      </c>
      <c r="D22" s="109" t="s">
        <v>3254</v>
      </c>
      <c r="E22" s="107" t="s">
        <v>3023</v>
      </c>
      <c r="F22" s="107" t="s">
        <v>3029</v>
      </c>
      <c r="G22" s="107" t="s">
        <v>3510</v>
      </c>
      <c r="H22" s="107" t="s">
        <v>3514</v>
      </c>
      <c r="I22" s="107" t="s">
        <v>3516</v>
      </c>
      <c r="J22" s="107" t="s">
        <v>3518</v>
      </c>
      <c r="K22" s="107" t="s">
        <v>3520</v>
      </c>
      <c r="L22" s="107" t="s">
        <v>3521</v>
      </c>
      <c r="M22" s="107" t="s">
        <v>3522</v>
      </c>
      <c r="N22" s="107" t="s">
        <v>3523</v>
      </c>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row>
    <row r="23" spans="3:182" ht="12.75">
      <c r="C23" s="79"/>
      <c r="D23" s="126">
        <f>SUM(E23:N23)</f>
        <v>94181</v>
      </c>
      <c r="E23" s="102">
        <v>59329</v>
      </c>
      <c r="F23" s="102">
        <v>2027</v>
      </c>
      <c r="G23" s="102">
        <v>4977</v>
      </c>
      <c r="H23" s="102">
        <v>6566</v>
      </c>
      <c r="I23" s="102">
        <v>3681</v>
      </c>
      <c r="J23" s="102">
        <v>5070</v>
      </c>
      <c r="K23" s="102">
        <v>1386</v>
      </c>
      <c r="L23" s="102">
        <v>3773</v>
      </c>
      <c r="M23" s="102">
        <v>1943</v>
      </c>
      <c r="N23" s="102">
        <v>5429</v>
      </c>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row>
    <row r="24" spans="3:182" ht="23.25">
      <c r="C24" s="92" t="s">
        <v>2376</v>
      </c>
      <c r="D24" s="109" t="s">
        <v>3255</v>
      </c>
      <c r="E24" s="107" t="s">
        <v>3024</v>
      </c>
      <c r="F24" s="107" t="s">
        <v>3030</v>
      </c>
      <c r="G24" s="107" t="s">
        <v>3511</v>
      </c>
      <c r="H24" s="107"/>
      <c r="I24" s="107"/>
      <c r="J24" s="107"/>
      <c r="K24" s="107"/>
      <c r="L24" s="107"/>
      <c r="M24" s="107"/>
      <c r="N24" s="107"/>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row>
    <row r="25" spans="3:182" ht="12.75">
      <c r="C25" s="79"/>
      <c r="D25" s="126">
        <f>SUM(E25:N25)</f>
        <v>17056</v>
      </c>
      <c r="E25" s="102">
        <v>10264</v>
      </c>
      <c r="F25" s="102">
        <v>4760</v>
      </c>
      <c r="G25" s="102">
        <v>2032</v>
      </c>
      <c r="H25" s="102"/>
      <c r="I25" s="102"/>
      <c r="J25" s="102"/>
      <c r="K25" s="102"/>
      <c r="L25" s="102"/>
      <c r="M25" s="102"/>
      <c r="N25" s="102"/>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row>
    <row r="26" spans="3:182" ht="15">
      <c r="C26" s="21" t="s">
        <v>2377</v>
      </c>
      <c r="D26" s="109" t="s">
        <v>3256</v>
      </c>
      <c r="E26" s="102">
        <v>8242</v>
      </c>
      <c r="F26" s="102"/>
      <c r="G26" s="102"/>
      <c r="H26" s="102"/>
      <c r="I26" s="102"/>
      <c r="J26" s="102"/>
      <c r="K26" s="102"/>
      <c r="L26" s="102"/>
      <c r="M26" s="102"/>
      <c r="N26" s="102"/>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row>
    <row r="27" spans="3:182" ht="23.25">
      <c r="C27" s="92" t="s">
        <v>2378</v>
      </c>
      <c r="D27" s="109" t="s">
        <v>3257</v>
      </c>
      <c r="E27" s="107" t="s">
        <v>3025</v>
      </c>
      <c r="F27" s="107" t="s">
        <v>3031</v>
      </c>
      <c r="G27" s="107" t="s">
        <v>3512</v>
      </c>
      <c r="H27" s="107" t="s">
        <v>3515</v>
      </c>
      <c r="I27" s="107" t="s">
        <v>3517</v>
      </c>
      <c r="J27" s="107" t="s">
        <v>3519</v>
      </c>
      <c r="K27" s="107"/>
      <c r="L27" s="107"/>
      <c r="M27" s="107"/>
      <c r="N27" s="107"/>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row>
    <row r="28" spans="3:182" ht="12.75">
      <c r="C28" s="79"/>
      <c r="D28" s="126">
        <f>SUM(E28:N28)</f>
        <v>27800</v>
      </c>
      <c r="E28" s="102">
        <v>17701</v>
      </c>
      <c r="F28" s="102">
        <v>2598</v>
      </c>
      <c r="G28" s="102">
        <v>2636</v>
      </c>
      <c r="H28" s="102">
        <v>1611</v>
      </c>
      <c r="I28" s="102">
        <v>857</v>
      </c>
      <c r="J28" s="102">
        <v>2397</v>
      </c>
      <c r="K28" s="102"/>
      <c r="L28" s="102"/>
      <c r="M28" s="102"/>
      <c r="N28" s="102"/>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row>
    <row r="29" spans="3:182" ht="24" customHeight="1">
      <c r="C29" s="92" t="s">
        <v>2379</v>
      </c>
      <c r="D29" s="109" t="s">
        <v>3258</v>
      </c>
      <c r="E29" s="107" t="s">
        <v>3026</v>
      </c>
      <c r="F29" s="107" t="s">
        <v>3032</v>
      </c>
      <c r="G29" s="107" t="s">
        <v>3513</v>
      </c>
      <c r="H29" s="107"/>
      <c r="I29" s="107"/>
      <c r="J29" s="107"/>
      <c r="K29" s="107"/>
      <c r="L29" s="107"/>
      <c r="M29" s="107"/>
      <c r="N29" s="107"/>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row>
    <row r="30" spans="3:182" ht="12.75">
      <c r="C30" s="79"/>
      <c r="D30" s="126">
        <f>SUM(E30:N30)</f>
        <v>11737</v>
      </c>
      <c r="E30" s="103">
        <v>6578</v>
      </c>
      <c r="F30" s="103">
        <v>3005</v>
      </c>
      <c r="G30" s="103">
        <v>2154</v>
      </c>
      <c r="H30" s="103"/>
      <c r="I30" s="103"/>
      <c r="J30" s="103"/>
      <c r="K30" s="103"/>
      <c r="L30" s="103"/>
      <c r="M30" s="103"/>
      <c r="N30" s="103"/>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row>
    <row r="31" spans="3:181" ht="12.75">
      <c r="C31" s="18"/>
      <c r="D31" s="130">
        <f>SUM(D19,D21,D23,D25,E26,D28,D30)</f>
        <v>210802</v>
      </c>
      <c r="E31" s="18"/>
      <c r="F31" s="18"/>
      <c r="G31" s="18"/>
      <c r="H31" s="18"/>
      <c r="I31" s="18"/>
      <c r="J31" s="18"/>
      <c r="K31" s="18"/>
      <c r="L31" s="18"/>
      <c r="M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row>
    <row r="34" spans="3:117" ht="24" customHeight="1">
      <c r="C34" s="86" t="s">
        <v>3675</v>
      </c>
      <c r="D34" s="86" t="s">
        <v>3524</v>
      </c>
      <c r="E34" s="86" t="s">
        <v>3525</v>
      </c>
      <c r="F34" s="86" t="s">
        <v>3526</v>
      </c>
      <c r="G34" s="86" t="s">
        <v>3527</v>
      </c>
      <c r="H34" s="86" t="s">
        <v>3528</v>
      </c>
      <c r="I34" s="86" t="s">
        <v>3529</v>
      </c>
      <c r="J34" s="86" t="s">
        <v>3530</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row>
    <row r="35" spans="3:118" ht="24.75" customHeight="1">
      <c r="C35" s="111" t="s">
        <v>3524</v>
      </c>
      <c r="D35" s="164" t="s">
        <v>3259</v>
      </c>
      <c r="E35" s="112" t="s">
        <v>3531</v>
      </c>
      <c r="F35" s="112" t="s">
        <v>3538</v>
      </c>
      <c r="G35" s="112" t="s">
        <v>3545</v>
      </c>
      <c r="H35" s="112" t="s">
        <v>3550</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row>
    <row r="36" spans="3:118" ht="12.75">
      <c r="C36" s="79"/>
      <c r="D36" s="126">
        <f>SUM(E36:H36)</f>
        <v>47995</v>
      </c>
      <c r="E36" s="102">
        <v>35572</v>
      </c>
      <c r="F36" s="102">
        <v>2935</v>
      </c>
      <c r="G36" s="102">
        <v>3673</v>
      </c>
      <c r="H36" s="102">
        <v>5815</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row>
    <row r="37" spans="3:118" ht="21" customHeight="1">
      <c r="C37" s="92" t="s">
        <v>3525</v>
      </c>
      <c r="D37" s="109" t="s">
        <v>3260</v>
      </c>
      <c r="E37" s="107" t="s">
        <v>3532</v>
      </c>
      <c r="F37" s="107" t="s">
        <v>3539</v>
      </c>
      <c r="G37" s="107"/>
      <c r="H37" s="10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row>
    <row r="38" spans="3:118" ht="12.75">
      <c r="C38" s="79"/>
      <c r="D38" s="126">
        <f>SUM(E38:H38)</f>
        <v>32219</v>
      </c>
      <c r="E38" s="102">
        <v>28520</v>
      </c>
      <c r="F38" s="102">
        <v>3699</v>
      </c>
      <c r="G38" s="102"/>
      <c r="H38" s="102"/>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row>
    <row r="39" spans="3:118" ht="23.25">
      <c r="C39" s="92" t="s">
        <v>3526</v>
      </c>
      <c r="D39" s="109" t="s">
        <v>3261</v>
      </c>
      <c r="E39" s="107" t="s">
        <v>3533</v>
      </c>
      <c r="F39" s="107" t="s">
        <v>3540</v>
      </c>
      <c r="G39" s="107" t="s">
        <v>3546</v>
      </c>
      <c r="H39" s="107" t="s">
        <v>3551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row>
    <row r="40" spans="3:118" ht="12.75">
      <c r="C40" s="79"/>
      <c r="D40" s="126">
        <f>SUM(E40:H40)</f>
        <v>21581</v>
      </c>
      <c r="E40" s="102">
        <v>4855</v>
      </c>
      <c r="F40" s="102">
        <v>4716</v>
      </c>
      <c r="G40" s="102">
        <v>8388</v>
      </c>
      <c r="H40" s="102">
        <v>3622</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row>
    <row r="41" spans="3:118" ht="23.25">
      <c r="C41" s="92" t="s">
        <v>3527</v>
      </c>
      <c r="D41" s="109" t="s">
        <v>3262</v>
      </c>
      <c r="E41" s="107" t="s">
        <v>3534</v>
      </c>
      <c r="F41" s="107" t="s">
        <v>3541</v>
      </c>
      <c r="G41" s="107" t="s">
        <v>3547</v>
      </c>
      <c r="H41" s="107"/>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row>
    <row r="42" spans="3:118" ht="12.75">
      <c r="C42" s="79"/>
      <c r="D42" s="126">
        <f>SUM(E42:H42)</f>
        <v>14109</v>
      </c>
      <c r="E42" s="102">
        <v>10303</v>
      </c>
      <c r="F42" s="102">
        <v>2008</v>
      </c>
      <c r="G42" s="102">
        <v>1798</v>
      </c>
      <c r="H42" s="102"/>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row>
    <row r="43" spans="3:118" ht="23.25">
      <c r="C43" s="92" t="s">
        <v>3528</v>
      </c>
      <c r="D43" s="109" t="s">
        <v>3263</v>
      </c>
      <c r="E43" s="107" t="s">
        <v>3535</v>
      </c>
      <c r="F43" s="107" t="s">
        <v>3542</v>
      </c>
      <c r="G43" s="107" t="s">
        <v>3548</v>
      </c>
      <c r="H43" s="107" t="s">
        <v>3552</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row>
    <row r="44" spans="3:118" ht="12.75">
      <c r="C44" s="79"/>
      <c r="D44" s="126">
        <f>SUM(E44:H44)</f>
        <v>13409</v>
      </c>
      <c r="E44" s="102">
        <v>8128</v>
      </c>
      <c r="F44" s="102">
        <v>1000</v>
      </c>
      <c r="G44" s="102">
        <v>1312</v>
      </c>
      <c r="H44" s="102">
        <v>2969</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row>
    <row r="45" spans="3:118" ht="20.25" customHeight="1">
      <c r="C45" s="92" t="s">
        <v>3529</v>
      </c>
      <c r="D45" s="109" t="s">
        <v>3264</v>
      </c>
      <c r="E45" s="107" t="s">
        <v>3536</v>
      </c>
      <c r="F45" s="107" t="s">
        <v>3543</v>
      </c>
      <c r="G45" s="107"/>
      <c r="H45" s="10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row>
    <row r="46" spans="3:118" ht="12.75">
      <c r="C46" s="79"/>
      <c r="D46" s="126">
        <f>SUM(E46:H46)</f>
        <v>8953</v>
      </c>
      <c r="E46" s="102">
        <v>7582</v>
      </c>
      <c r="F46" s="102">
        <v>1371</v>
      </c>
      <c r="G46" s="102"/>
      <c r="H46" s="102"/>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row>
    <row r="47" spans="3:118" ht="23.25">
      <c r="C47" s="92" t="s">
        <v>3530</v>
      </c>
      <c r="D47" s="109" t="s">
        <v>3265</v>
      </c>
      <c r="E47" s="107" t="s">
        <v>3537</v>
      </c>
      <c r="F47" s="107" t="s">
        <v>3544</v>
      </c>
      <c r="G47" s="107" t="s">
        <v>3549</v>
      </c>
      <c r="H47" s="107"/>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row>
    <row r="48" spans="3:118" ht="12.75">
      <c r="C48" s="79"/>
      <c r="D48" s="126">
        <f>SUM(E48:H48)</f>
        <v>21034</v>
      </c>
      <c r="E48" s="103">
        <v>11254</v>
      </c>
      <c r="F48" s="103">
        <v>5899</v>
      </c>
      <c r="G48" s="103">
        <v>3881</v>
      </c>
      <c r="H48" s="103"/>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row>
    <row r="49" spans="3:117" ht="12.75">
      <c r="C49" s="18"/>
      <c r="D49" s="130">
        <f>SUM(D36,D38,D40,D42,D44,D46,D48)</f>
        <v>159300</v>
      </c>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row>
  </sheetData>
  <sheetProtection password="C447" sheet="1" objects="1" scenario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Φύλλο23"/>
  <dimension ref="A2:FO71"/>
  <sheetViews>
    <sheetView zoomScalePageLayoutView="0" workbookViewId="0" topLeftCell="B46">
      <selection activeCell="B46" sqref="A1:IV16384"/>
    </sheetView>
  </sheetViews>
  <sheetFormatPr defaultColWidth="9.00390625" defaultRowHeight="12.75"/>
  <cols>
    <col min="1" max="1" width="19.50390625" style="0" customWidth="1"/>
    <col min="3" max="3" width="7.00390625" style="0" customWidth="1"/>
    <col min="4" max="4" width="18.75390625" style="0" customWidth="1"/>
    <col min="5" max="5" width="13.00390625" style="0" customWidth="1"/>
  </cols>
  <sheetData>
    <row r="2" spans="1:8" s="18" customFormat="1" ht="27.75" customHeight="1">
      <c r="A2" s="94" t="s">
        <v>642</v>
      </c>
      <c r="D2" s="88"/>
      <c r="E2" s="89"/>
      <c r="F2" s="89"/>
      <c r="G2" s="89"/>
      <c r="H2" s="89"/>
    </row>
    <row r="3" spans="1:11" s="18" customFormat="1" ht="22.5" customHeight="1">
      <c r="A3" s="20" t="s">
        <v>2251</v>
      </c>
      <c r="D3" s="86" t="s">
        <v>2251</v>
      </c>
      <c r="E3" s="86" t="s">
        <v>2256</v>
      </c>
      <c r="F3" s="86" t="s">
        <v>2257</v>
      </c>
      <c r="G3" s="86" t="s">
        <v>2258</v>
      </c>
      <c r="H3" s="86" t="s">
        <v>2259</v>
      </c>
      <c r="I3" s="86" t="s">
        <v>2260</v>
      </c>
      <c r="J3" s="86" t="s">
        <v>2261</v>
      </c>
      <c r="K3" s="86" t="s">
        <v>2262</v>
      </c>
    </row>
    <row r="4" spans="1:10" s="18" customFormat="1" ht="25.5" customHeight="1">
      <c r="A4" s="20" t="s">
        <v>2252</v>
      </c>
      <c r="D4" s="111" t="s">
        <v>2256</v>
      </c>
      <c r="E4" s="109" t="s">
        <v>3183</v>
      </c>
      <c r="F4" s="112" t="s">
        <v>2263</v>
      </c>
      <c r="G4" s="112" t="s">
        <v>2270</v>
      </c>
      <c r="H4" s="112" t="s">
        <v>2277</v>
      </c>
      <c r="I4" s="112" t="s">
        <v>3702</v>
      </c>
      <c r="J4" s="112" t="s">
        <v>3976</v>
      </c>
    </row>
    <row r="5" spans="1:10" s="18" customFormat="1" ht="13.5" customHeight="1">
      <c r="A5" s="20" t="s">
        <v>2253</v>
      </c>
      <c r="D5" s="79"/>
      <c r="E5" s="126">
        <f>SUM(F5:J5)</f>
        <v>75315</v>
      </c>
      <c r="F5" s="102">
        <v>64716</v>
      </c>
      <c r="G5" s="102">
        <v>3374</v>
      </c>
      <c r="H5" s="102">
        <v>2186</v>
      </c>
      <c r="I5" s="102">
        <v>498</v>
      </c>
      <c r="J5" s="102">
        <v>4541</v>
      </c>
    </row>
    <row r="6" spans="1:10" s="18" customFormat="1" ht="30" customHeight="1">
      <c r="A6" s="20" t="s">
        <v>2254</v>
      </c>
      <c r="D6" s="92" t="s">
        <v>2257</v>
      </c>
      <c r="E6" s="109" t="s">
        <v>3184</v>
      </c>
      <c r="F6" s="107" t="s">
        <v>2264</v>
      </c>
      <c r="G6" s="107" t="s">
        <v>2271</v>
      </c>
      <c r="H6" s="107" t="s">
        <v>3696</v>
      </c>
      <c r="I6" s="107"/>
      <c r="J6" s="107"/>
    </row>
    <row r="7" spans="1:10" s="18" customFormat="1" ht="15" customHeight="1">
      <c r="A7" s="20" t="s">
        <v>2255</v>
      </c>
      <c r="D7" s="79"/>
      <c r="E7" s="126">
        <f>SUM(F7:J7)</f>
        <v>10922</v>
      </c>
      <c r="F7" s="102">
        <v>3198</v>
      </c>
      <c r="G7" s="102">
        <v>4186</v>
      </c>
      <c r="H7" s="102">
        <v>3538</v>
      </c>
      <c r="I7" s="102"/>
      <c r="J7" s="102"/>
    </row>
    <row r="8" spans="1:10" s="18" customFormat="1" ht="30.75" customHeight="1">
      <c r="A8" s="27"/>
      <c r="D8" s="92" t="s">
        <v>2258</v>
      </c>
      <c r="E8" s="109" t="s">
        <v>3185</v>
      </c>
      <c r="F8" s="107" t="s">
        <v>2265</v>
      </c>
      <c r="G8" s="107" t="s">
        <v>2272</v>
      </c>
      <c r="H8" s="107" t="s">
        <v>3697</v>
      </c>
      <c r="I8" s="107"/>
      <c r="J8" s="107"/>
    </row>
    <row r="9" spans="1:10" s="18" customFormat="1" ht="14.25" customHeight="1">
      <c r="A9" s="31"/>
      <c r="D9" s="79"/>
      <c r="E9" s="126">
        <f>SUM(F9:J9)</f>
        <v>11495</v>
      </c>
      <c r="F9" s="102">
        <v>4633</v>
      </c>
      <c r="G9" s="102">
        <v>3313</v>
      </c>
      <c r="H9" s="102">
        <v>3549</v>
      </c>
      <c r="I9" s="102"/>
      <c r="J9" s="102"/>
    </row>
    <row r="10" spans="4:10" s="18" customFormat="1" ht="32.25" customHeight="1">
      <c r="D10" s="92" t="s">
        <v>2259</v>
      </c>
      <c r="E10" s="109" t="s">
        <v>3186</v>
      </c>
      <c r="F10" s="107" t="s">
        <v>2266</v>
      </c>
      <c r="G10" s="107" t="s">
        <v>2273</v>
      </c>
      <c r="H10" s="107" t="s">
        <v>3698</v>
      </c>
      <c r="I10" s="107" t="s">
        <v>3703</v>
      </c>
      <c r="J10" s="107"/>
    </row>
    <row r="11" spans="1:10" s="18" customFormat="1" ht="15" customHeight="1">
      <c r="A11" s="31"/>
      <c r="D11" s="79"/>
      <c r="E11" s="126">
        <f>SUM(F11:J11)</f>
        <v>19623</v>
      </c>
      <c r="F11" s="102">
        <v>8267</v>
      </c>
      <c r="G11" s="102">
        <v>3629</v>
      </c>
      <c r="H11" s="102">
        <v>4526</v>
      </c>
      <c r="I11" s="102">
        <v>3201</v>
      </c>
      <c r="J11" s="102"/>
    </row>
    <row r="12" spans="4:10" s="18" customFormat="1" ht="30" customHeight="1">
      <c r="D12" s="92" t="s">
        <v>2260</v>
      </c>
      <c r="E12" s="109" t="s">
        <v>3187</v>
      </c>
      <c r="F12" s="107" t="s">
        <v>2267</v>
      </c>
      <c r="G12" s="107" t="s">
        <v>2274</v>
      </c>
      <c r="H12" s="107" t="s">
        <v>3699</v>
      </c>
      <c r="I12" s="107" t="s">
        <v>3975</v>
      </c>
      <c r="J12" s="107"/>
    </row>
    <row r="13" spans="4:10" s="18" customFormat="1" ht="12.75" customHeight="1">
      <c r="D13" s="79"/>
      <c r="E13" s="126">
        <f>SUM(F13:J13)</f>
        <v>16036</v>
      </c>
      <c r="F13" s="102">
        <v>7680</v>
      </c>
      <c r="G13" s="102">
        <v>2305</v>
      </c>
      <c r="H13" s="102">
        <v>5617</v>
      </c>
      <c r="I13" s="102">
        <v>434</v>
      </c>
      <c r="J13" s="102"/>
    </row>
    <row r="14" spans="4:10" s="18" customFormat="1" ht="30" customHeight="1">
      <c r="D14" s="92" t="s">
        <v>2261</v>
      </c>
      <c r="E14" s="109" t="s">
        <v>3188</v>
      </c>
      <c r="F14" s="107" t="s">
        <v>2268</v>
      </c>
      <c r="G14" s="107" t="s">
        <v>2275</v>
      </c>
      <c r="H14" s="107" t="s">
        <v>3700</v>
      </c>
      <c r="I14" s="107"/>
      <c r="J14" s="107"/>
    </row>
    <row r="15" spans="4:10" s="18" customFormat="1" ht="12" customHeight="1">
      <c r="D15" s="79"/>
      <c r="E15" s="126">
        <f>SUM(F15:J15)</f>
        <v>12090</v>
      </c>
      <c r="F15" s="102">
        <v>4728</v>
      </c>
      <c r="G15" s="102">
        <v>3183</v>
      </c>
      <c r="H15" s="102">
        <v>4179</v>
      </c>
      <c r="I15" s="102"/>
      <c r="J15" s="102"/>
    </row>
    <row r="16" spans="4:10" s="18" customFormat="1" ht="30.75" customHeight="1">
      <c r="D16" s="92" t="s">
        <v>2262</v>
      </c>
      <c r="E16" s="109" t="s">
        <v>3189</v>
      </c>
      <c r="F16" s="107" t="s">
        <v>2269</v>
      </c>
      <c r="G16" s="107" t="s">
        <v>2276</v>
      </c>
      <c r="H16" s="107" t="s">
        <v>3701</v>
      </c>
      <c r="I16" s="107"/>
      <c r="J16" s="107"/>
    </row>
    <row r="17" spans="4:10" s="18" customFormat="1" ht="12" customHeight="1">
      <c r="D17" s="79"/>
      <c r="E17" s="126">
        <f>SUM(F17:J17)</f>
        <v>12750</v>
      </c>
      <c r="F17" s="106">
        <v>6126</v>
      </c>
      <c r="G17" s="106">
        <v>3764</v>
      </c>
      <c r="H17" s="106">
        <v>2860</v>
      </c>
      <c r="I17" s="106"/>
      <c r="J17" s="106"/>
    </row>
    <row r="18" s="18" customFormat="1" ht="18" customHeight="1">
      <c r="E18" s="130">
        <f>SUM(E5,E7,E9,E11,E13,E15,E17)</f>
        <v>158231</v>
      </c>
    </row>
    <row r="21" spans="4:170" ht="26.25" customHeight="1">
      <c r="D21" s="86" t="s">
        <v>2252</v>
      </c>
      <c r="E21" s="86" t="s">
        <v>3977</v>
      </c>
      <c r="F21" s="86" t="s">
        <v>3978</v>
      </c>
      <c r="G21" s="86" t="s">
        <v>539</v>
      </c>
      <c r="H21" s="86" t="s">
        <v>540</v>
      </c>
      <c r="I21" s="86" t="s">
        <v>541</v>
      </c>
      <c r="J21" s="86" t="s">
        <v>542</v>
      </c>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row>
    <row r="22" spans="4:171" ht="23.25">
      <c r="D22" s="92" t="s">
        <v>3977</v>
      </c>
      <c r="E22" s="109" t="s">
        <v>3190</v>
      </c>
      <c r="F22" s="107" t="s">
        <v>544</v>
      </c>
      <c r="G22" s="107" t="s">
        <v>571</v>
      </c>
      <c r="H22" s="107" t="s">
        <v>577</v>
      </c>
      <c r="I22" s="107" t="s">
        <v>581</v>
      </c>
      <c r="J22" s="107" t="s">
        <v>584</v>
      </c>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4:171" ht="12.75">
      <c r="D23" s="79"/>
      <c r="E23" s="126">
        <f>SUM(F23:J23)</f>
        <v>31315</v>
      </c>
      <c r="F23" s="102">
        <v>22779</v>
      </c>
      <c r="G23" s="102">
        <v>1686</v>
      </c>
      <c r="H23" s="102">
        <v>3170</v>
      </c>
      <c r="I23" s="102">
        <v>2298</v>
      </c>
      <c r="J23" s="102">
        <v>1382</v>
      </c>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4:171" ht="18" customHeight="1">
      <c r="D24" s="92" t="s">
        <v>3978</v>
      </c>
      <c r="E24" s="109" t="s">
        <v>1554</v>
      </c>
      <c r="F24" s="107" t="s">
        <v>545</v>
      </c>
      <c r="G24" s="107" t="s">
        <v>572</v>
      </c>
      <c r="H24" s="107"/>
      <c r="I24" s="107"/>
      <c r="J24" s="107"/>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4:171" ht="12.75">
      <c r="D25" s="79"/>
      <c r="E25" s="126">
        <f>SUM(F25:J25)</f>
        <v>10887</v>
      </c>
      <c r="F25" s="102">
        <v>6094</v>
      </c>
      <c r="G25" s="102">
        <v>4793</v>
      </c>
      <c r="H25" s="102"/>
      <c r="I25" s="102"/>
      <c r="J25" s="102"/>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4:171" ht="18.75">
      <c r="D26" s="92" t="s">
        <v>539</v>
      </c>
      <c r="E26" s="109" t="s">
        <v>1555</v>
      </c>
      <c r="F26" s="107" t="s">
        <v>2542</v>
      </c>
      <c r="G26" s="107" t="s">
        <v>573</v>
      </c>
      <c r="H26" s="107" t="s">
        <v>578</v>
      </c>
      <c r="I26" s="107"/>
      <c r="J26" s="107"/>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4:171" ht="12.75">
      <c r="D27" s="79"/>
      <c r="E27" s="126">
        <f>SUM(F27:J27)</f>
        <v>8188</v>
      </c>
      <c r="F27" s="102">
        <v>3881</v>
      </c>
      <c r="G27" s="102">
        <v>1537</v>
      </c>
      <c r="H27" s="102">
        <v>2770</v>
      </c>
      <c r="I27" s="102"/>
      <c r="J27" s="102"/>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4:171" ht="21" customHeight="1">
      <c r="D28" s="92" t="s">
        <v>540</v>
      </c>
      <c r="E28" s="109" t="s">
        <v>1556</v>
      </c>
      <c r="F28" s="107" t="s">
        <v>2543</v>
      </c>
      <c r="G28" s="107" t="s">
        <v>574</v>
      </c>
      <c r="H28" s="107" t="s">
        <v>579</v>
      </c>
      <c r="I28" s="107" t="s">
        <v>582</v>
      </c>
      <c r="J28" s="107"/>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4:171" ht="12.75">
      <c r="D29" s="79"/>
      <c r="E29" s="126">
        <f>SUM(F29:J29)</f>
        <v>36477</v>
      </c>
      <c r="F29" s="102">
        <v>25845</v>
      </c>
      <c r="G29" s="102">
        <v>3248</v>
      </c>
      <c r="H29" s="102">
        <v>2476</v>
      </c>
      <c r="I29" s="102">
        <v>4908</v>
      </c>
      <c r="J29" s="102"/>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4:171" ht="23.25">
      <c r="D30" s="92" t="s">
        <v>541</v>
      </c>
      <c r="E30" s="109" t="s">
        <v>1557</v>
      </c>
      <c r="F30" s="107" t="s">
        <v>2544</v>
      </c>
      <c r="G30" s="107" t="s">
        <v>575</v>
      </c>
      <c r="H30" s="107"/>
      <c r="I30" s="107"/>
      <c r="J30" s="107"/>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4:171" ht="12.75">
      <c r="D31" s="79"/>
      <c r="E31" s="126">
        <f>SUM(F31:J31)</f>
        <v>11621</v>
      </c>
      <c r="F31" s="102">
        <v>8869</v>
      </c>
      <c r="G31" s="102">
        <v>2752</v>
      </c>
      <c r="H31" s="102"/>
      <c r="I31" s="102"/>
      <c r="J31" s="102"/>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4:171" ht="23.25">
      <c r="D32" s="92" t="s">
        <v>542</v>
      </c>
      <c r="E32" s="109" t="s">
        <v>1558</v>
      </c>
      <c r="F32" s="107" t="s">
        <v>570</v>
      </c>
      <c r="G32" s="107" t="s">
        <v>576</v>
      </c>
      <c r="H32" s="107" t="s">
        <v>580</v>
      </c>
      <c r="I32" s="107" t="s">
        <v>583</v>
      </c>
      <c r="J32" s="107"/>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4:171" ht="12.75">
      <c r="D33" s="79"/>
      <c r="E33" s="126">
        <f>SUM(F33:J33)</f>
        <v>19432</v>
      </c>
      <c r="F33" s="106">
        <v>7173</v>
      </c>
      <c r="G33" s="106">
        <v>1869</v>
      </c>
      <c r="H33" s="106">
        <v>6563</v>
      </c>
      <c r="I33" s="106">
        <v>3827</v>
      </c>
      <c r="J33" s="106"/>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4:170" ht="12.75">
      <c r="D34" s="18"/>
      <c r="E34" s="136">
        <f>SUM(E23,E25,E27,E29,E31,E33)</f>
        <v>117920</v>
      </c>
      <c r="F34" s="18"/>
      <c r="G34" s="18"/>
      <c r="H34" s="18"/>
      <c r="I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row>
    <row r="35" spans="4:170" ht="12.75">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row>
    <row r="37" spans="4:12" ht="27" customHeight="1">
      <c r="D37" s="86" t="s">
        <v>2253</v>
      </c>
      <c r="E37" s="86" t="s">
        <v>3979</v>
      </c>
      <c r="F37" s="86" t="s">
        <v>3980</v>
      </c>
      <c r="G37" s="86" t="s">
        <v>3981</v>
      </c>
      <c r="H37" s="86" t="s">
        <v>3982</v>
      </c>
      <c r="I37" s="86" t="s">
        <v>3983</v>
      </c>
      <c r="J37" s="86" t="s">
        <v>3984</v>
      </c>
      <c r="K37" s="86" t="s">
        <v>2347</v>
      </c>
      <c r="L37" s="86" t="s">
        <v>2348</v>
      </c>
    </row>
    <row r="38" spans="4:10" ht="23.25">
      <c r="D38" s="111" t="s">
        <v>3979</v>
      </c>
      <c r="E38" s="164" t="s">
        <v>1559</v>
      </c>
      <c r="F38" s="112" t="s">
        <v>2349</v>
      </c>
      <c r="G38" s="112" t="s">
        <v>2356</v>
      </c>
      <c r="H38" s="112" t="s">
        <v>2363</v>
      </c>
      <c r="I38" s="112" t="s">
        <v>2367</v>
      </c>
      <c r="J38" s="112" t="s">
        <v>2370</v>
      </c>
    </row>
    <row r="39" spans="4:10" ht="12.75">
      <c r="D39" s="79"/>
      <c r="E39" s="126">
        <f>SUM(F39:J39)</f>
        <v>102223</v>
      </c>
      <c r="F39" s="102">
        <v>59125</v>
      </c>
      <c r="G39" s="102">
        <v>7309</v>
      </c>
      <c r="H39" s="102">
        <v>9306</v>
      </c>
      <c r="I39" s="102">
        <v>16994</v>
      </c>
      <c r="J39" s="102">
        <v>9489</v>
      </c>
    </row>
    <row r="40" spans="4:10" ht="18.75">
      <c r="D40" s="92" t="s">
        <v>3980</v>
      </c>
      <c r="E40" s="109" t="s">
        <v>1560</v>
      </c>
      <c r="F40" s="107" t="s">
        <v>2350</v>
      </c>
      <c r="G40" s="107" t="s">
        <v>2357</v>
      </c>
      <c r="H40" s="107"/>
      <c r="I40" s="107"/>
      <c r="J40" s="107"/>
    </row>
    <row r="41" spans="4:10" ht="12.75">
      <c r="D41" s="79"/>
      <c r="E41" s="126">
        <f>SUM(F41:J41)</f>
        <v>18800</v>
      </c>
      <c r="F41" s="102">
        <v>13327</v>
      </c>
      <c r="G41" s="102">
        <v>5473</v>
      </c>
      <c r="H41" s="102"/>
      <c r="I41" s="102"/>
      <c r="J41" s="102"/>
    </row>
    <row r="42" spans="4:10" ht="23.25">
      <c r="D42" s="92" t="s">
        <v>3981</v>
      </c>
      <c r="E42" s="109" t="s">
        <v>1561</v>
      </c>
      <c r="F42" s="107" t="s">
        <v>2351</v>
      </c>
      <c r="G42" s="107" t="s">
        <v>2358</v>
      </c>
      <c r="H42" s="107"/>
      <c r="I42" s="107"/>
      <c r="J42" s="107"/>
    </row>
    <row r="43" spans="4:10" ht="12.75">
      <c r="D43" s="79"/>
      <c r="E43" s="126">
        <f>SUM(F43:J43)</f>
        <v>13053</v>
      </c>
      <c r="F43" s="102">
        <v>6330</v>
      </c>
      <c r="G43" s="102">
        <v>6723</v>
      </c>
      <c r="H43" s="102"/>
      <c r="I43" s="102"/>
      <c r="J43" s="102"/>
    </row>
    <row r="44" spans="4:10" ht="23.25">
      <c r="D44" s="92" t="s">
        <v>3982</v>
      </c>
      <c r="E44" s="109" t="s">
        <v>1562</v>
      </c>
      <c r="F44" s="107" t="s">
        <v>2352</v>
      </c>
      <c r="G44" s="107" t="s">
        <v>2359</v>
      </c>
      <c r="H44" s="107" t="s">
        <v>2364</v>
      </c>
      <c r="I44" s="107" t="s">
        <v>2368</v>
      </c>
      <c r="J44" s="107" t="s">
        <v>2371</v>
      </c>
    </row>
    <row r="45" spans="4:10" ht="12.75">
      <c r="D45" s="79"/>
      <c r="E45" s="126">
        <f>SUM(F45:J45)</f>
        <v>21083</v>
      </c>
      <c r="F45" s="102">
        <v>7091</v>
      </c>
      <c r="G45" s="102">
        <v>6141</v>
      </c>
      <c r="H45" s="102">
        <v>3712</v>
      </c>
      <c r="I45" s="102">
        <v>1122</v>
      </c>
      <c r="J45" s="102">
        <v>3017</v>
      </c>
    </row>
    <row r="46" spans="4:10" ht="23.25">
      <c r="D46" s="92" t="s">
        <v>3983</v>
      </c>
      <c r="E46" s="109" t="s">
        <v>1563</v>
      </c>
      <c r="F46" s="107" t="s">
        <v>3553</v>
      </c>
      <c r="G46" s="107" t="s">
        <v>3554</v>
      </c>
      <c r="H46" s="107" t="s">
        <v>2353</v>
      </c>
      <c r="I46" s="107" t="s">
        <v>2360</v>
      </c>
      <c r="J46" s="107"/>
    </row>
    <row r="47" spans="4:10" ht="12.75">
      <c r="D47" s="79"/>
      <c r="E47" s="126">
        <f>SUM(F47:J47)</f>
        <v>12180</v>
      </c>
      <c r="F47" s="102">
        <v>6752</v>
      </c>
      <c r="G47" s="102">
        <v>342</v>
      </c>
      <c r="H47" s="102">
        <v>2370</v>
      </c>
      <c r="I47" s="102">
        <v>2716</v>
      </c>
      <c r="J47" s="102"/>
    </row>
    <row r="48" spans="4:10" ht="18.75">
      <c r="D48" s="92" t="s">
        <v>3984</v>
      </c>
      <c r="E48" s="109" t="s">
        <v>3232</v>
      </c>
      <c r="F48" s="107" t="s">
        <v>2354</v>
      </c>
      <c r="G48" s="107" t="s">
        <v>2361</v>
      </c>
      <c r="H48" s="107" t="s">
        <v>2365</v>
      </c>
      <c r="I48" s="107" t="s">
        <v>2369</v>
      </c>
      <c r="J48" s="107" t="s">
        <v>2372</v>
      </c>
    </row>
    <row r="49" spans="4:10" ht="12.75">
      <c r="D49" s="79"/>
      <c r="E49" s="126">
        <f>SUM(F49:J49)</f>
        <v>28437</v>
      </c>
      <c r="F49" s="102">
        <v>8986</v>
      </c>
      <c r="G49" s="102">
        <v>4498</v>
      </c>
      <c r="H49" s="102">
        <v>4818</v>
      </c>
      <c r="I49" s="102">
        <v>3023</v>
      </c>
      <c r="J49" s="102">
        <v>7112</v>
      </c>
    </row>
    <row r="50" spans="4:10" ht="26.25" customHeight="1">
      <c r="D50" s="92" t="s">
        <v>2347</v>
      </c>
      <c r="E50" s="109" t="s">
        <v>3233</v>
      </c>
      <c r="F50" s="107" t="s">
        <v>2355</v>
      </c>
      <c r="G50" s="107" t="s">
        <v>2362</v>
      </c>
      <c r="H50" s="107" t="s">
        <v>2366</v>
      </c>
      <c r="I50" s="107"/>
      <c r="J50" s="107"/>
    </row>
    <row r="51" spans="4:10" ht="12.75" customHeight="1">
      <c r="D51" s="79"/>
      <c r="E51" s="126">
        <f>SUM(F51:J51)</f>
        <v>12045</v>
      </c>
      <c r="F51" s="102">
        <v>4490</v>
      </c>
      <c r="G51" s="102">
        <v>5411</v>
      </c>
      <c r="H51" s="102">
        <v>2144</v>
      </c>
      <c r="I51" s="102"/>
      <c r="J51" s="102"/>
    </row>
    <row r="52" spans="4:10" ht="21.75" customHeight="1">
      <c r="D52" s="21" t="s">
        <v>2348</v>
      </c>
      <c r="E52" s="109" t="s">
        <v>3234</v>
      </c>
      <c r="F52" s="103">
        <v>2994</v>
      </c>
      <c r="G52" s="103"/>
      <c r="H52" s="103"/>
      <c r="I52" s="103"/>
      <c r="J52" s="103"/>
    </row>
    <row r="53" ht="12.75">
      <c r="E53" s="134">
        <f>SUM(E39,E41,E43,E45,E47,E49,E51,F52)</f>
        <v>210815</v>
      </c>
    </row>
    <row r="57" spans="4:10" ht="24" customHeight="1">
      <c r="D57" s="86" t="s">
        <v>2254</v>
      </c>
      <c r="E57" s="86" t="s">
        <v>3555</v>
      </c>
      <c r="F57" s="86" t="s">
        <v>3556</v>
      </c>
      <c r="G57" s="18"/>
      <c r="H57" s="18"/>
      <c r="I57" s="18"/>
      <c r="J57" s="18"/>
    </row>
    <row r="58" spans="4:11" ht="23.25">
      <c r="D58" s="92" t="s">
        <v>3555</v>
      </c>
      <c r="E58" s="109" t="s">
        <v>3235</v>
      </c>
      <c r="F58" s="107" t="s">
        <v>3566</v>
      </c>
      <c r="G58" s="107" t="s">
        <v>3557</v>
      </c>
      <c r="H58" s="107" t="s">
        <v>1243</v>
      </c>
      <c r="I58" s="107" t="s">
        <v>3558</v>
      </c>
      <c r="J58" s="107" t="s">
        <v>3559</v>
      </c>
      <c r="K58" s="107" t="s">
        <v>3560</v>
      </c>
    </row>
    <row r="59" spans="4:11" ht="12.75">
      <c r="D59" s="79"/>
      <c r="E59" s="126">
        <f>SUM(F59:K59)</f>
        <v>13105</v>
      </c>
      <c r="F59" s="102">
        <v>8575</v>
      </c>
      <c r="G59" s="102">
        <v>1072</v>
      </c>
      <c r="H59" s="102">
        <v>547</v>
      </c>
      <c r="I59" s="102">
        <v>856</v>
      </c>
      <c r="J59" s="102">
        <v>1430</v>
      </c>
      <c r="K59" s="102">
        <v>625</v>
      </c>
    </row>
    <row r="60" spans="4:11" ht="23.25">
      <c r="D60" s="92" t="s">
        <v>3556</v>
      </c>
      <c r="E60" s="109" t="s">
        <v>3236</v>
      </c>
      <c r="F60" s="107" t="s">
        <v>3561</v>
      </c>
      <c r="G60" s="107" t="s">
        <v>3562</v>
      </c>
      <c r="H60" s="107" t="s">
        <v>3563</v>
      </c>
      <c r="I60" s="107" t="s">
        <v>3564</v>
      </c>
      <c r="J60" s="107" t="s">
        <v>3565</v>
      </c>
      <c r="K60" s="20"/>
    </row>
    <row r="61" spans="4:11" ht="12.75">
      <c r="D61" s="79"/>
      <c r="E61" s="126">
        <f>SUM(F61:K61)</f>
        <v>6976</v>
      </c>
      <c r="F61" s="103">
        <v>967</v>
      </c>
      <c r="G61" s="103">
        <v>1142</v>
      </c>
      <c r="H61" s="103">
        <v>1739</v>
      </c>
      <c r="I61" s="103">
        <v>1581</v>
      </c>
      <c r="J61" s="103">
        <v>1547</v>
      </c>
      <c r="K61" s="103"/>
    </row>
    <row r="62" spans="4:10" ht="12.75">
      <c r="D62" s="18"/>
      <c r="E62" s="136">
        <f>SUM(E59,E61)</f>
        <v>20081</v>
      </c>
      <c r="F62" s="18"/>
      <c r="G62" s="18"/>
      <c r="H62" s="18"/>
      <c r="I62" s="18"/>
      <c r="J62" s="18"/>
    </row>
    <row r="63" spans="4:10" ht="12.75">
      <c r="D63" s="18"/>
      <c r="E63" s="18"/>
      <c r="F63" s="18"/>
      <c r="G63" s="18"/>
      <c r="H63" s="18"/>
      <c r="I63" s="18"/>
      <c r="J63" s="18"/>
    </row>
    <row r="64" spans="4:113" ht="12.7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row>
    <row r="65" spans="4:105" ht="26.25" customHeight="1">
      <c r="D65" s="86" t="s">
        <v>2255</v>
      </c>
      <c r="E65" s="86" t="s">
        <v>1244</v>
      </c>
      <c r="F65" s="86" t="s">
        <v>1245</v>
      </c>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row>
    <row r="66" spans="4:106" ht="23.25">
      <c r="D66" s="92" t="s">
        <v>1244</v>
      </c>
      <c r="E66" s="109" t="s">
        <v>3237</v>
      </c>
      <c r="F66" s="107" t="s">
        <v>1246</v>
      </c>
      <c r="G66" s="107" t="s">
        <v>1248</v>
      </c>
      <c r="H66" s="107" t="s">
        <v>1250</v>
      </c>
      <c r="I66" s="107" t="s">
        <v>1252</v>
      </c>
      <c r="J66" s="107" t="s">
        <v>1254</v>
      </c>
      <c r="K66" s="107" t="s">
        <v>1255</v>
      </c>
      <c r="L66" s="107" t="s">
        <v>1256</v>
      </c>
      <c r="M66" s="107" t="s">
        <v>1257</v>
      </c>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row>
    <row r="67" spans="4:106" ht="12.75">
      <c r="D67" s="79"/>
      <c r="E67" s="126">
        <f>SUM(F67:M67)</f>
        <v>26716</v>
      </c>
      <c r="F67" s="102">
        <v>8370</v>
      </c>
      <c r="G67" s="102">
        <v>2989</v>
      </c>
      <c r="H67" s="102">
        <v>2073</v>
      </c>
      <c r="I67" s="102">
        <v>1767</v>
      </c>
      <c r="J67" s="102">
        <v>1988</v>
      </c>
      <c r="K67" s="102">
        <v>5888</v>
      </c>
      <c r="L67" s="102">
        <v>1673</v>
      </c>
      <c r="M67" s="102">
        <v>1968</v>
      </c>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row>
    <row r="68" spans="4:106" ht="23.25">
      <c r="D68" s="92" t="s">
        <v>1245</v>
      </c>
      <c r="E68" s="109" t="s">
        <v>3238</v>
      </c>
      <c r="F68" s="107" t="s">
        <v>1247</v>
      </c>
      <c r="G68" s="107" t="s">
        <v>1249</v>
      </c>
      <c r="H68" s="107" t="s">
        <v>1251</v>
      </c>
      <c r="I68" s="107" t="s">
        <v>1253</v>
      </c>
      <c r="J68" s="107"/>
      <c r="K68" s="107"/>
      <c r="L68" s="107"/>
      <c r="M68" s="107"/>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row>
    <row r="69" spans="4:106" ht="12.75">
      <c r="D69" s="79"/>
      <c r="E69" s="126">
        <f>SUM(F69:M69)</f>
        <v>13627</v>
      </c>
      <c r="F69" s="103">
        <v>6086</v>
      </c>
      <c r="G69" s="103">
        <v>1391</v>
      </c>
      <c r="H69" s="103">
        <v>3388</v>
      </c>
      <c r="I69" s="103">
        <v>2762</v>
      </c>
      <c r="J69" s="103"/>
      <c r="K69" s="103"/>
      <c r="L69" s="103"/>
      <c r="M69" s="103"/>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row>
    <row r="70" spans="4:105" ht="12.75">
      <c r="D70" s="18"/>
      <c r="E70" s="136">
        <f>SUM(E67:E69)</f>
        <v>40343</v>
      </c>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row>
    <row r="71" spans="4:105" ht="12.75">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row>
  </sheetData>
  <sheetProtection password="C447" sheet="1" objects="1" scenario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Φύλλο24"/>
  <dimension ref="A2:AC132"/>
  <sheetViews>
    <sheetView zoomScalePageLayoutView="0" workbookViewId="0" topLeftCell="B112">
      <selection activeCell="B112" sqref="A1:IV16384"/>
    </sheetView>
  </sheetViews>
  <sheetFormatPr defaultColWidth="9.00390625" defaultRowHeight="12.75"/>
  <cols>
    <col min="1" max="1" width="20.50390625" style="0" customWidth="1"/>
    <col min="3" max="3" width="19.50390625" style="0" customWidth="1"/>
    <col min="4" max="4" width="12.50390625" style="0" customWidth="1"/>
  </cols>
  <sheetData>
    <row r="2" spans="1:10" s="18" customFormat="1" ht="30" customHeight="1">
      <c r="A2" s="94" t="s">
        <v>643</v>
      </c>
      <c r="C2" s="88"/>
      <c r="D2" s="89"/>
      <c r="E2" s="89"/>
      <c r="F2" s="89"/>
      <c r="G2" s="89"/>
      <c r="H2" s="89"/>
      <c r="I2" s="89"/>
      <c r="J2" s="31"/>
    </row>
    <row r="3" spans="1:11" s="18" customFormat="1" ht="36.75" customHeight="1">
      <c r="A3" s="20" t="s">
        <v>1258</v>
      </c>
      <c r="C3" s="86" t="s">
        <v>1258</v>
      </c>
      <c r="D3" s="86" t="s">
        <v>465</v>
      </c>
      <c r="E3" s="86" t="s">
        <v>466</v>
      </c>
      <c r="F3" s="86" t="s">
        <v>467</v>
      </c>
      <c r="G3" s="86" t="s">
        <v>468</v>
      </c>
      <c r="H3" s="86" t="s">
        <v>469</v>
      </c>
      <c r="I3" s="86" t="s">
        <v>470</v>
      </c>
      <c r="J3" s="86" t="s">
        <v>534</v>
      </c>
      <c r="K3" s="86" t="s">
        <v>535</v>
      </c>
    </row>
    <row r="4" spans="1:6" s="18" customFormat="1" ht="21" customHeight="1">
      <c r="A4" s="20" t="s">
        <v>1259</v>
      </c>
      <c r="C4" s="79" t="s">
        <v>465</v>
      </c>
      <c r="D4" s="164" t="s">
        <v>3293</v>
      </c>
      <c r="E4" s="148">
        <v>664046</v>
      </c>
      <c r="F4" s="148"/>
    </row>
    <row r="5" spans="1:6" s="18" customFormat="1" ht="17.25" customHeight="1">
      <c r="A5" s="20" t="s">
        <v>1260</v>
      </c>
      <c r="C5" s="21" t="s">
        <v>466</v>
      </c>
      <c r="D5" s="109" t="s">
        <v>3294</v>
      </c>
      <c r="E5" s="102">
        <v>61308</v>
      </c>
      <c r="F5" s="102"/>
    </row>
    <row r="6" spans="1:6" s="18" customFormat="1" ht="19.5" customHeight="1">
      <c r="A6" s="20" t="s">
        <v>460</v>
      </c>
      <c r="C6" s="21" t="s">
        <v>467</v>
      </c>
      <c r="D6" s="109" t="s">
        <v>3295</v>
      </c>
      <c r="E6" s="102">
        <v>59345</v>
      </c>
      <c r="F6" s="102"/>
    </row>
    <row r="7" spans="1:6" s="18" customFormat="1" ht="18" customHeight="1">
      <c r="A7" s="20" t="s">
        <v>461</v>
      </c>
      <c r="C7" s="92" t="s">
        <v>468</v>
      </c>
      <c r="D7" s="109" t="s">
        <v>3296</v>
      </c>
      <c r="E7" s="107" t="s">
        <v>536</v>
      </c>
      <c r="F7" s="107" t="s">
        <v>537</v>
      </c>
    </row>
    <row r="8" spans="1:6" s="18" customFormat="1" ht="12" customHeight="1">
      <c r="A8" s="20" t="s">
        <v>462</v>
      </c>
      <c r="C8" s="79"/>
      <c r="D8" s="129">
        <f>SUM(E8:F8)</f>
        <v>33628</v>
      </c>
      <c r="E8" s="102">
        <v>22913</v>
      </c>
      <c r="F8" s="102">
        <v>10715</v>
      </c>
    </row>
    <row r="9" spans="1:6" s="18" customFormat="1" ht="18" customHeight="1">
      <c r="A9" s="20" t="s">
        <v>463</v>
      </c>
      <c r="C9" s="21" t="s">
        <v>469</v>
      </c>
      <c r="D9" s="109" t="s">
        <v>3297</v>
      </c>
      <c r="E9" s="102">
        <v>71026</v>
      </c>
      <c r="F9" s="102"/>
    </row>
    <row r="10" spans="1:6" s="18" customFormat="1" ht="16.5" customHeight="1">
      <c r="A10" s="20" t="s">
        <v>464</v>
      </c>
      <c r="C10" s="21" t="s">
        <v>470</v>
      </c>
      <c r="D10" s="109" t="s">
        <v>3298</v>
      </c>
      <c r="E10" s="102">
        <v>78153</v>
      </c>
      <c r="F10" s="102"/>
    </row>
    <row r="11" spans="3:6" s="18" customFormat="1" ht="21" customHeight="1">
      <c r="C11" s="21" t="s">
        <v>534</v>
      </c>
      <c r="D11" s="109" t="s">
        <v>3299</v>
      </c>
      <c r="E11" s="102">
        <v>26458</v>
      </c>
      <c r="F11" s="102"/>
    </row>
    <row r="12" spans="3:6" s="18" customFormat="1" ht="18.75" customHeight="1">
      <c r="C12" s="92" t="s">
        <v>535</v>
      </c>
      <c r="D12" s="109" t="s">
        <v>3300</v>
      </c>
      <c r="E12" s="107" t="s">
        <v>538</v>
      </c>
      <c r="F12" s="107" t="s">
        <v>543</v>
      </c>
    </row>
    <row r="13" spans="3:6" s="18" customFormat="1" ht="12" customHeight="1">
      <c r="C13" s="79"/>
      <c r="D13" s="129">
        <f>SUM(E13:F13)</f>
        <v>35556</v>
      </c>
      <c r="E13" s="106">
        <v>25734</v>
      </c>
      <c r="F13" s="106">
        <v>9822</v>
      </c>
    </row>
    <row r="14" s="18" customFormat="1" ht="27" customHeight="1">
      <c r="D14" s="130">
        <f>SUM(E4:E6,D8,E9:E11,D13)</f>
        <v>1029520</v>
      </c>
    </row>
    <row r="15" s="18" customFormat="1" ht="27" customHeight="1"/>
    <row r="16" s="18" customFormat="1" ht="33.75" customHeight="1"/>
    <row r="17" spans="3:15" s="18" customFormat="1" ht="30.75" customHeight="1">
      <c r="C17" s="86" t="s">
        <v>1259</v>
      </c>
      <c r="D17" s="86" t="s">
        <v>585</v>
      </c>
      <c r="E17" s="86" t="s">
        <v>586</v>
      </c>
      <c r="F17" s="86" t="s">
        <v>587</v>
      </c>
      <c r="G17" s="86" t="s">
        <v>588</v>
      </c>
      <c r="H17" s="86" t="s">
        <v>589</v>
      </c>
      <c r="I17" s="86" t="s">
        <v>590</v>
      </c>
      <c r="J17" s="86" t="s">
        <v>591</v>
      </c>
      <c r="K17" s="86" t="s">
        <v>592</v>
      </c>
      <c r="L17" s="86" t="s">
        <v>593</v>
      </c>
      <c r="M17" s="86" t="s">
        <v>594</v>
      </c>
      <c r="N17" s="86" t="s">
        <v>4651</v>
      </c>
      <c r="O17" s="86" t="s">
        <v>4652</v>
      </c>
    </row>
    <row r="18" spans="3:7" s="18" customFormat="1" ht="21" customHeight="1">
      <c r="C18" s="79" t="s">
        <v>585</v>
      </c>
      <c r="D18" s="164" t="s">
        <v>3301</v>
      </c>
      <c r="E18" s="148">
        <v>72333</v>
      </c>
      <c r="F18" s="148"/>
      <c r="G18" s="148"/>
    </row>
    <row r="19" spans="3:7" s="18" customFormat="1" ht="21" customHeight="1">
      <c r="C19" s="21" t="s">
        <v>586</v>
      </c>
      <c r="D19" s="109" t="s">
        <v>3302</v>
      </c>
      <c r="E19" s="102">
        <v>59704</v>
      </c>
      <c r="F19" s="102"/>
      <c r="G19" s="102"/>
    </row>
    <row r="20" spans="3:7" ht="15">
      <c r="C20" s="21" t="s">
        <v>587</v>
      </c>
      <c r="D20" s="109" t="s">
        <v>3303</v>
      </c>
      <c r="E20" s="102">
        <v>30741</v>
      </c>
      <c r="F20" s="102"/>
      <c r="G20" s="102"/>
    </row>
    <row r="21" spans="3:7" ht="15">
      <c r="C21" s="21" t="s">
        <v>588</v>
      </c>
      <c r="D21" s="109" t="s">
        <v>3304</v>
      </c>
      <c r="E21" s="102">
        <v>49642</v>
      </c>
      <c r="F21" s="102"/>
      <c r="G21" s="102"/>
    </row>
    <row r="22" spans="3:7" ht="23.25">
      <c r="C22" s="92" t="s">
        <v>589</v>
      </c>
      <c r="D22" s="109" t="s">
        <v>3305</v>
      </c>
      <c r="E22" s="107" t="s">
        <v>4653</v>
      </c>
      <c r="F22" s="107" t="s">
        <v>4654</v>
      </c>
      <c r="G22" s="107" t="s">
        <v>4655</v>
      </c>
    </row>
    <row r="23" spans="3:7" ht="12.75">
      <c r="C23" s="79"/>
      <c r="D23" s="126">
        <f>SUM(E23:G23)</f>
        <v>70600</v>
      </c>
      <c r="E23" s="102">
        <v>47332</v>
      </c>
      <c r="F23" s="102">
        <v>5889</v>
      </c>
      <c r="G23" s="102">
        <v>17379</v>
      </c>
    </row>
    <row r="24" spans="3:7" ht="23.25">
      <c r="C24" s="92" t="s">
        <v>590</v>
      </c>
      <c r="D24" s="109" t="s">
        <v>3306</v>
      </c>
      <c r="E24" s="107" t="s">
        <v>4656</v>
      </c>
      <c r="F24" s="107" t="s">
        <v>4657</v>
      </c>
      <c r="G24" s="22"/>
    </row>
    <row r="25" spans="3:7" ht="12.75">
      <c r="C25" s="79"/>
      <c r="D25" s="126">
        <f>SUM(E25:G25)</f>
        <v>31002</v>
      </c>
      <c r="E25" s="102">
        <v>21352</v>
      </c>
      <c r="F25" s="102">
        <v>9650</v>
      </c>
      <c r="G25" s="102"/>
    </row>
    <row r="26" spans="3:7" ht="18.75">
      <c r="C26" s="21" t="s">
        <v>591</v>
      </c>
      <c r="D26" s="109" t="s">
        <v>3307</v>
      </c>
      <c r="E26" s="102">
        <v>29891</v>
      </c>
      <c r="F26" s="102"/>
      <c r="G26" s="102"/>
    </row>
    <row r="27" spans="3:7" ht="15">
      <c r="C27" s="21" t="s">
        <v>592</v>
      </c>
      <c r="D27" s="109" t="s">
        <v>3308</v>
      </c>
      <c r="E27" s="102">
        <v>67134</v>
      </c>
      <c r="F27" s="102"/>
      <c r="G27" s="102"/>
    </row>
    <row r="28" spans="3:7" ht="18.75">
      <c r="C28" s="92" t="s">
        <v>593</v>
      </c>
      <c r="D28" s="109" t="s">
        <v>3309</v>
      </c>
      <c r="E28" s="107" t="s">
        <v>4658</v>
      </c>
      <c r="F28" s="107" t="s">
        <v>4659</v>
      </c>
      <c r="G28" s="22"/>
    </row>
    <row r="29" spans="3:7" ht="12.75">
      <c r="C29" s="79"/>
      <c r="D29" s="126">
        <f>SUM(E29:G29)</f>
        <v>44539</v>
      </c>
      <c r="E29" s="102">
        <v>30840</v>
      </c>
      <c r="F29" s="102">
        <v>13699</v>
      </c>
      <c r="G29" s="102"/>
    </row>
    <row r="30" spans="3:7" ht="23.25">
      <c r="C30" s="92" t="s">
        <v>594</v>
      </c>
      <c r="D30" s="109" t="s">
        <v>3310</v>
      </c>
      <c r="E30" s="107" t="s">
        <v>4660</v>
      </c>
      <c r="F30" s="107" t="s">
        <v>4661</v>
      </c>
      <c r="G30" s="107" t="s">
        <v>4662</v>
      </c>
    </row>
    <row r="31" spans="3:7" ht="12.75">
      <c r="C31" s="79"/>
      <c r="D31" s="126">
        <f>SUM(E31:G31)</f>
        <v>34934</v>
      </c>
      <c r="E31" s="102">
        <v>22741</v>
      </c>
      <c r="F31" s="102">
        <v>7198</v>
      </c>
      <c r="G31" s="102">
        <v>4995</v>
      </c>
    </row>
    <row r="32" spans="3:7" ht="23.25">
      <c r="C32" s="92" t="s">
        <v>4651</v>
      </c>
      <c r="D32" s="109" t="s">
        <v>3311</v>
      </c>
      <c r="E32" s="107" t="s">
        <v>4663</v>
      </c>
      <c r="F32" s="107" t="s">
        <v>4664</v>
      </c>
      <c r="G32" s="107" t="s">
        <v>4665</v>
      </c>
    </row>
    <row r="33" spans="3:7" ht="12.75">
      <c r="C33" s="79"/>
      <c r="D33" s="126">
        <f>SUM(E33:G33)</f>
        <v>26968</v>
      </c>
      <c r="E33" s="102">
        <v>9529</v>
      </c>
      <c r="F33" s="102">
        <v>10137</v>
      </c>
      <c r="G33" s="102">
        <v>7302</v>
      </c>
    </row>
    <row r="34" spans="3:7" ht="15">
      <c r="C34" s="21" t="s">
        <v>4652</v>
      </c>
      <c r="D34" s="109" t="s">
        <v>3312</v>
      </c>
      <c r="E34" s="102">
        <v>74192</v>
      </c>
      <c r="F34" s="102"/>
      <c r="G34" s="102"/>
    </row>
    <row r="35" spans="3:6" ht="12.75">
      <c r="C35" s="18"/>
      <c r="D35" s="130">
        <f>SUM(E18:E21,D23,D25,E26:E27,D29,D31,D33,E34)</f>
        <v>591680</v>
      </c>
      <c r="E35" s="18"/>
      <c r="F35" s="18"/>
    </row>
    <row r="36" spans="3:6" ht="12.75">
      <c r="C36" s="18"/>
      <c r="D36" s="18"/>
      <c r="E36" s="18"/>
      <c r="F36" s="18"/>
    </row>
    <row r="37" spans="3:6" ht="12.75">
      <c r="C37" s="18"/>
      <c r="D37" s="18"/>
      <c r="E37" s="18"/>
      <c r="F37" s="18"/>
    </row>
    <row r="39" spans="3:10" ht="38.25">
      <c r="C39" s="86" t="s">
        <v>1260</v>
      </c>
      <c r="D39" s="86" t="s">
        <v>4666</v>
      </c>
      <c r="E39" s="86" t="s">
        <v>4012</v>
      </c>
      <c r="F39" s="86" t="s">
        <v>4013</v>
      </c>
      <c r="G39" s="86" t="s">
        <v>4014</v>
      </c>
      <c r="H39" s="86" t="s">
        <v>4015</v>
      </c>
      <c r="I39" s="86" t="s">
        <v>4016</v>
      </c>
      <c r="J39" s="86" t="s">
        <v>4017</v>
      </c>
    </row>
    <row r="40" spans="3:6" ht="15">
      <c r="C40" s="21" t="s">
        <v>4666</v>
      </c>
      <c r="D40" s="109" t="s">
        <v>3313</v>
      </c>
      <c r="E40" s="102">
        <v>139981</v>
      </c>
      <c r="F40" s="102"/>
    </row>
    <row r="41" spans="3:6" ht="18.75">
      <c r="C41" s="21" t="s">
        <v>4012</v>
      </c>
      <c r="D41" s="109" t="s">
        <v>3314</v>
      </c>
      <c r="E41" s="102">
        <v>26550</v>
      </c>
      <c r="F41" s="102"/>
    </row>
    <row r="42" spans="3:6" ht="23.25">
      <c r="C42" s="92" t="s">
        <v>4013</v>
      </c>
      <c r="D42" s="109" t="s">
        <v>3315</v>
      </c>
      <c r="E42" s="107" t="s">
        <v>4018</v>
      </c>
      <c r="F42" s="107" t="s">
        <v>4019</v>
      </c>
    </row>
    <row r="43" spans="3:6" ht="12.75">
      <c r="C43" s="79"/>
      <c r="D43" s="126">
        <f>SUM(E43:F43)</f>
        <v>62529</v>
      </c>
      <c r="E43" s="102">
        <v>34168</v>
      </c>
      <c r="F43" s="102">
        <v>28361</v>
      </c>
    </row>
    <row r="44" spans="3:6" ht="15">
      <c r="C44" s="21" t="s">
        <v>4014</v>
      </c>
      <c r="D44" s="109" t="s">
        <v>3316</v>
      </c>
      <c r="E44" s="102">
        <v>69946</v>
      </c>
      <c r="F44" s="102"/>
    </row>
    <row r="45" spans="3:6" ht="15">
      <c r="C45" s="21" t="s">
        <v>4015</v>
      </c>
      <c r="D45" s="109" t="s">
        <v>3317</v>
      </c>
      <c r="E45" s="102">
        <v>84793</v>
      </c>
      <c r="F45" s="102"/>
    </row>
    <row r="46" spans="3:6" ht="15">
      <c r="C46" s="21" t="s">
        <v>4016</v>
      </c>
      <c r="D46" s="109" t="s">
        <v>3318</v>
      </c>
      <c r="E46" s="102">
        <v>58979</v>
      </c>
      <c r="F46" s="102"/>
    </row>
    <row r="47" spans="3:6" ht="15">
      <c r="C47" s="21" t="s">
        <v>4017</v>
      </c>
      <c r="D47" s="109" t="s">
        <v>3319</v>
      </c>
      <c r="E47" s="102">
        <v>46897</v>
      </c>
      <c r="F47" s="102"/>
    </row>
    <row r="48" spans="3:5" ht="12.75">
      <c r="C48" s="18"/>
      <c r="D48" s="130">
        <f>SUM(E40:E41,D43,E44:E47)</f>
        <v>489675</v>
      </c>
      <c r="E48" s="18"/>
    </row>
    <row r="49" spans="3:5" ht="12.75">
      <c r="C49" s="18"/>
      <c r="D49" s="18"/>
      <c r="E49" s="18"/>
    </row>
    <row r="50" spans="3:5" ht="12.75">
      <c r="C50" s="18"/>
      <c r="D50" s="18"/>
      <c r="E50" s="18"/>
    </row>
    <row r="51" spans="3:5" ht="12.75">
      <c r="C51" s="18"/>
      <c r="D51" s="18"/>
      <c r="E51" s="18"/>
    </row>
    <row r="52" spans="3:11" ht="38.25">
      <c r="C52" s="86" t="s">
        <v>460</v>
      </c>
      <c r="D52" s="86" t="s">
        <v>4020</v>
      </c>
      <c r="E52" s="86" t="s">
        <v>4021</v>
      </c>
      <c r="F52" s="86" t="s">
        <v>4022</v>
      </c>
      <c r="G52" s="86" t="s">
        <v>4023</v>
      </c>
      <c r="H52" s="86" t="s">
        <v>4024</v>
      </c>
      <c r="I52" s="86" t="s">
        <v>4025</v>
      </c>
      <c r="J52" s="86" t="s">
        <v>4026</v>
      </c>
      <c r="K52" s="86" t="s">
        <v>4027</v>
      </c>
    </row>
    <row r="53" spans="3:6" ht="15">
      <c r="C53" s="79" t="s">
        <v>4020</v>
      </c>
      <c r="D53" s="164" t="s">
        <v>3320</v>
      </c>
      <c r="E53" s="148">
        <v>100641</v>
      </c>
      <c r="F53" s="165"/>
    </row>
    <row r="54" spans="3:6" ht="18.75">
      <c r="C54" s="21" t="s">
        <v>4021</v>
      </c>
      <c r="D54" s="109" t="s">
        <v>3321</v>
      </c>
      <c r="E54" s="102">
        <v>71294</v>
      </c>
      <c r="F54" s="144"/>
    </row>
    <row r="55" spans="3:6" ht="15">
      <c r="C55" s="21" t="s">
        <v>4022</v>
      </c>
      <c r="D55" s="109" t="s">
        <v>3322</v>
      </c>
      <c r="E55" s="102">
        <v>41720</v>
      </c>
      <c r="F55" s="144"/>
    </row>
    <row r="56" spans="3:6" ht="15">
      <c r="C56" s="21" t="s">
        <v>4023</v>
      </c>
      <c r="D56" s="109" t="s">
        <v>3323</v>
      </c>
      <c r="E56" s="102">
        <v>87305</v>
      </c>
      <c r="F56" s="144"/>
    </row>
    <row r="57" spans="3:6" ht="23.25">
      <c r="C57" s="92" t="s">
        <v>4024</v>
      </c>
      <c r="D57" s="109" t="s">
        <v>3324</v>
      </c>
      <c r="E57" s="107" t="s">
        <v>4028</v>
      </c>
      <c r="F57" s="107" t="s">
        <v>4030</v>
      </c>
    </row>
    <row r="58" spans="3:6" ht="12.75">
      <c r="C58" s="79"/>
      <c r="D58" s="126">
        <f>SUM(E58:F58)</f>
        <v>51356</v>
      </c>
      <c r="E58" s="102">
        <v>34097</v>
      </c>
      <c r="F58" s="144">
        <v>17259</v>
      </c>
    </row>
    <row r="59" spans="3:6" ht="18.75">
      <c r="C59" s="92" t="s">
        <v>4025</v>
      </c>
      <c r="D59" s="109" t="s">
        <v>3325</v>
      </c>
      <c r="E59" s="107" t="s">
        <v>4029</v>
      </c>
      <c r="F59" s="107" t="s">
        <v>4031</v>
      </c>
    </row>
    <row r="60" spans="3:6" ht="12.75">
      <c r="C60" s="79"/>
      <c r="D60" s="126">
        <f>SUM(E60:F60)</f>
        <v>40413</v>
      </c>
      <c r="E60" s="102">
        <v>25441</v>
      </c>
      <c r="F60" s="102">
        <v>14972</v>
      </c>
    </row>
    <row r="61" spans="3:6" ht="15">
      <c r="C61" s="21" t="s">
        <v>4026</v>
      </c>
      <c r="D61" s="109" t="s">
        <v>3326</v>
      </c>
      <c r="E61" s="102">
        <v>73076</v>
      </c>
      <c r="F61" s="144"/>
    </row>
    <row r="62" spans="3:6" ht="18.75">
      <c r="C62" s="21" t="s">
        <v>4027</v>
      </c>
      <c r="D62" s="109" t="s">
        <v>3327</v>
      </c>
      <c r="E62" s="102">
        <v>64021</v>
      </c>
      <c r="F62" s="144"/>
    </row>
    <row r="63" spans="3:5" ht="12.75">
      <c r="C63" s="18"/>
      <c r="D63" s="130">
        <f>SUM(E53:E56,D58,D60,E61:E62)</f>
        <v>529826</v>
      </c>
      <c r="E63" s="18"/>
    </row>
    <row r="64" spans="3:5" ht="12.75">
      <c r="C64" s="18"/>
      <c r="D64" s="18"/>
      <c r="E64" s="18"/>
    </row>
    <row r="65" spans="3:5" ht="12.75">
      <c r="C65" s="18"/>
      <c r="D65" s="18"/>
      <c r="E65" s="18"/>
    </row>
    <row r="66" spans="3:5" ht="12.75">
      <c r="C66" s="18"/>
      <c r="D66" s="18"/>
      <c r="E66" s="18"/>
    </row>
    <row r="67" spans="3:16" ht="48">
      <c r="C67" s="86" t="s">
        <v>461</v>
      </c>
      <c r="D67" s="86" t="s">
        <v>4032</v>
      </c>
      <c r="E67" s="86" t="s">
        <v>4033</v>
      </c>
      <c r="F67" s="86" t="s">
        <v>4034</v>
      </c>
      <c r="G67" s="86" t="s">
        <v>4035</v>
      </c>
      <c r="H67" s="86" t="s">
        <v>4036</v>
      </c>
      <c r="I67" s="86" t="s">
        <v>4037</v>
      </c>
      <c r="J67" s="86" t="s">
        <v>4038</v>
      </c>
      <c r="K67" s="86" t="s">
        <v>4039</v>
      </c>
      <c r="L67" s="86" t="s">
        <v>4040</v>
      </c>
      <c r="M67" s="86" t="s">
        <v>4041</v>
      </c>
      <c r="N67" s="86" t="s">
        <v>4042</v>
      </c>
      <c r="O67" s="86" t="s">
        <v>4043</v>
      </c>
      <c r="P67" s="86" t="s">
        <v>4044</v>
      </c>
    </row>
    <row r="68" spans="3:13" ht="23.25">
      <c r="C68" s="111" t="s">
        <v>4032</v>
      </c>
      <c r="D68" s="164" t="s">
        <v>3328</v>
      </c>
      <c r="E68" s="112" t="s">
        <v>4045</v>
      </c>
      <c r="F68" s="112" t="s">
        <v>4048</v>
      </c>
      <c r="G68" s="166"/>
      <c r="H68" s="166"/>
      <c r="I68" s="166"/>
      <c r="J68" s="166"/>
      <c r="K68" s="166"/>
      <c r="L68" s="166"/>
      <c r="M68" s="166"/>
    </row>
    <row r="69" spans="3:13" ht="12.75">
      <c r="C69" s="79"/>
      <c r="D69" s="126">
        <f>SUM(E69:M69)</f>
        <v>106943</v>
      </c>
      <c r="E69" s="102">
        <v>100743</v>
      </c>
      <c r="F69" s="102">
        <v>6200</v>
      </c>
      <c r="G69" s="102"/>
      <c r="H69" s="102"/>
      <c r="I69" s="102"/>
      <c r="J69" s="102"/>
      <c r="K69" s="102"/>
      <c r="L69" s="102"/>
      <c r="M69" s="102"/>
    </row>
    <row r="70" spans="3:13" ht="23.25">
      <c r="C70" s="92" t="s">
        <v>4033</v>
      </c>
      <c r="D70" s="109" t="s">
        <v>3329</v>
      </c>
      <c r="E70" s="107" t="s">
        <v>4046</v>
      </c>
      <c r="F70" s="107" t="s">
        <v>4049</v>
      </c>
      <c r="G70" s="107" t="s">
        <v>4050</v>
      </c>
      <c r="H70" s="22"/>
      <c r="I70" s="22"/>
      <c r="J70" s="22"/>
      <c r="K70" s="22"/>
      <c r="L70" s="22"/>
      <c r="M70" s="22"/>
    </row>
    <row r="71" spans="3:13" ht="12.75">
      <c r="C71" s="79"/>
      <c r="D71" s="126">
        <f>SUM(E71:M71)</f>
        <v>48399</v>
      </c>
      <c r="E71" s="102">
        <v>28364</v>
      </c>
      <c r="F71" s="102">
        <v>15855</v>
      </c>
      <c r="G71" s="102">
        <v>4180</v>
      </c>
      <c r="H71" s="102"/>
      <c r="I71" s="102"/>
      <c r="J71" s="102"/>
      <c r="K71" s="102"/>
      <c r="L71" s="102"/>
      <c r="M71" s="102"/>
    </row>
    <row r="72" spans="3:13" ht="23.25">
      <c r="C72" s="92" t="s">
        <v>4034</v>
      </c>
      <c r="D72" s="109" t="s">
        <v>3330</v>
      </c>
      <c r="E72" s="107" t="s">
        <v>4047</v>
      </c>
      <c r="F72" s="107" t="s">
        <v>4051</v>
      </c>
      <c r="G72" s="107" t="s">
        <v>4052</v>
      </c>
      <c r="H72" s="107" t="s">
        <v>4053</v>
      </c>
      <c r="I72" s="107" t="s">
        <v>4054</v>
      </c>
      <c r="J72" s="107" t="s">
        <v>4055</v>
      </c>
      <c r="K72" s="107" t="s">
        <v>4056</v>
      </c>
      <c r="L72" s="22"/>
      <c r="M72" s="22"/>
    </row>
    <row r="73" spans="3:13" ht="12.75">
      <c r="C73" s="79"/>
      <c r="D73" s="126">
        <f>SUM(E73:M73)</f>
        <v>40193</v>
      </c>
      <c r="E73" s="102">
        <v>10015</v>
      </c>
      <c r="F73" s="102">
        <v>6510</v>
      </c>
      <c r="G73" s="102">
        <v>6458</v>
      </c>
      <c r="H73" s="102">
        <v>7186</v>
      </c>
      <c r="I73" s="102">
        <v>5040</v>
      </c>
      <c r="J73" s="102">
        <v>2078</v>
      </c>
      <c r="K73" s="102">
        <v>2906</v>
      </c>
      <c r="L73" s="102"/>
      <c r="M73" s="102"/>
    </row>
    <row r="74" spans="3:13" ht="25.5" customHeight="1">
      <c r="C74" s="21" t="s">
        <v>4035</v>
      </c>
      <c r="D74" s="109" t="s">
        <v>3331</v>
      </c>
      <c r="E74" s="102">
        <v>30307</v>
      </c>
      <c r="F74" s="102"/>
      <c r="G74" s="102"/>
      <c r="H74" s="102"/>
      <c r="I74" s="102"/>
      <c r="J74" s="102"/>
      <c r="K74" s="102"/>
      <c r="L74" s="102"/>
      <c r="M74" s="102"/>
    </row>
    <row r="75" spans="3:13" ht="23.25">
      <c r="C75" s="92" t="s">
        <v>4036</v>
      </c>
      <c r="D75" s="109" t="s">
        <v>3332</v>
      </c>
      <c r="E75" s="107" t="s">
        <v>4057</v>
      </c>
      <c r="F75" s="107" t="s">
        <v>4058</v>
      </c>
      <c r="G75" s="107" t="s">
        <v>4059</v>
      </c>
      <c r="H75" s="22"/>
      <c r="I75" s="22"/>
      <c r="J75" s="22"/>
      <c r="K75" s="22"/>
      <c r="L75" s="22"/>
      <c r="M75" s="22"/>
    </row>
    <row r="76" spans="3:13" ht="12.75">
      <c r="C76" s="79"/>
      <c r="D76" s="126">
        <f>SUM(E76:M76)</f>
        <v>25102</v>
      </c>
      <c r="E76" s="102">
        <v>9611</v>
      </c>
      <c r="F76" s="102">
        <v>728</v>
      </c>
      <c r="G76" s="102">
        <v>14763</v>
      </c>
      <c r="H76" s="102"/>
      <c r="I76" s="102"/>
      <c r="J76" s="102"/>
      <c r="K76" s="102"/>
      <c r="L76" s="102"/>
      <c r="M76" s="102"/>
    </row>
    <row r="77" spans="3:13" ht="23.25">
      <c r="C77" s="92" t="s">
        <v>4037</v>
      </c>
      <c r="D77" s="109" t="s">
        <v>3333</v>
      </c>
      <c r="E77" s="107" t="s">
        <v>4060</v>
      </c>
      <c r="F77" s="107" t="s">
        <v>3129</v>
      </c>
      <c r="G77" s="107" t="s">
        <v>3130</v>
      </c>
      <c r="H77" s="107" t="s">
        <v>3131</v>
      </c>
      <c r="I77" s="22"/>
      <c r="J77" s="22"/>
      <c r="K77" s="22"/>
      <c r="L77" s="22"/>
      <c r="M77" s="22"/>
    </row>
    <row r="78" spans="3:13" ht="12.75">
      <c r="C78" s="79"/>
      <c r="D78" s="126">
        <f>SUM(E78:M78)</f>
        <v>33423</v>
      </c>
      <c r="E78" s="102">
        <v>12849</v>
      </c>
      <c r="F78" s="102">
        <v>2081</v>
      </c>
      <c r="G78" s="102">
        <v>1823</v>
      </c>
      <c r="H78" s="102">
        <v>16670</v>
      </c>
      <c r="I78" s="102"/>
      <c r="J78" s="102"/>
      <c r="K78" s="102"/>
      <c r="L78" s="102"/>
      <c r="M78" s="102"/>
    </row>
    <row r="79" spans="3:13" ht="29.25" customHeight="1">
      <c r="C79" s="21" t="s">
        <v>4038</v>
      </c>
      <c r="D79" s="109" t="s">
        <v>3334</v>
      </c>
      <c r="E79" s="102">
        <v>20040</v>
      </c>
      <c r="F79" s="102"/>
      <c r="G79" s="102"/>
      <c r="H79" s="102"/>
      <c r="I79" s="102"/>
      <c r="J79" s="102"/>
      <c r="K79" s="102"/>
      <c r="L79" s="102"/>
      <c r="M79" s="102"/>
    </row>
    <row r="80" spans="3:13" ht="23.25">
      <c r="C80" s="92" t="s">
        <v>4039</v>
      </c>
      <c r="D80" s="109" t="s">
        <v>3335</v>
      </c>
      <c r="E80" s="107" t="s">
        <v>3132</v>
      </c>
      <c r="F80" s="107" t="s">
        <v>3133</v>
      </c>
      <c r="G80" s="22"/>
      <c r="H80" s="22"/>
      <c r="I80" s="22"/>
      <c r="J80" s="22"/>
      <c r="K80" s="22"/>
      <c r="L80" s="22"/>
      <c r="M80" s="22"/>
    </row>
    <row r="81" spans="3:13" ht="12.75">
      <c r="C81" s="79"/>
      <c r="D81" s="126">
        <f>SUM(E81:M81)</f>
        <v>26668</v>
      </c>
      <c r="E81" s="102">
        <v>15619</v>
      </c>
      <c r="F81" s="102">
        <v>11049</v>
      </c>
      <c r="G81" s="102"/>
      <c r="H81" s="102"/>
      <c r="I81" s="102"/>
      <c r="J81" s="102"/>
      <c r="K81" s="102"/>
      <c r="L81" s="102"/>
      <c r="M81" s="102"/>
    </row>
    <row r="82" spans="3:13" ht="24" customHeight="1">
      <c r="C82" s="92" t="s">
        <v>4040</v>
      </c>
      <c r="D82" s="109" t="s">
        <v>1773</v>
      </c>
      <c r="E82" s="107" t="s">
        <v>3134</v>
      </c>
      <c r="F82" s="107" t="s">
        <v>3135</v>
      </c>
      <c r="G82" s="107" t="s">
        <v>3136</v>
      </c>
      <c r="H82" s="22"/>
      <c r="I82" s="22"/>
      <c r="J82" s="22"/>
      <c r="K82" s="22"/>
      <c r="L82" s="22"/>
      <c r="M82" s="22"/>
    </row>
    <row r="83" spans="3:13" ht="12.75">
      <c r="C83" s="79"/>
      <c r="D83" s="126">
        <f>SUM(E83:M83)</f>
        <v>54415</v>
      </c>
      <c r="E83" s="102">
        <v>29939</v>
      </c>
      <c r="F83" s="102">
        <v>2132</v>
      </c>
      <c r="G83" s="102">
        <v>22344</v>
      </c>
      <c r="H83" s="102"/>
      <c r="I83" s="102"/>
      <c r="J83" s="102"/>
      <c r="K83" s="102"/>
      <c r="L83" s="102"/>
      <c r="M83" s="102"/>
    </row>
    <row r="84" spans="3:29" ht="18.75">
      <c r="C84" s="92" t="s">
        <v>4041</v>
      </c>
      <c r="D84" s="109" t="s">
        <v>1774</v>
      </c>
      <c r="E84" s="107" t="s">
        <v>3137</v>
      </c>
      <c r="F84" s="107" t="s">
        <v>3138</v>
      </c>
      <c r="G84" s="22"/>
      <c r="H84" s="22"/>
      <c r="I84" s="22"/>
      <c r="J84" s="22"/>
      <c r="K84" s="22"/>
      <c r="L84" s="22"/>
      <c r="M84" s="22"/>
      <c r="N84" s="18"/>
      <c r="O84" s="18"/>
      <c r="P84" s="18"/>
      <c r="Q84" s="18"/>
      <c r="R84" s="18"/>
      <c r="S84" s="18"/>
      <c r="T84" s="18"/>
      <c r="U84" s="18"/>
      <c r="V84" s="18"/>
      <c r="W84" s="18"/>
      <c r="X84" s="18"/>
      <c r="Y84" s="18"/>
      <c r="Z84" s="18"/>
      <c r="AA84" s="18"/>
      <c r="AB84" s="18"/>
      <c r="AC84" s="18"/>
    </row>
    <row r="85" spans="3:29" ht="12.75">
      <c r="C85" s="79"/>
      <c r="D85" s="126">
        <f>SUM(E85:M85)</f>
        <v>20266</v>
      </c>
      <c r="E85" s="102">
        <v>13091</v>
      </c>
      <c r="F85" s="102">
        <v>7175</v>
      </c>
      <c r="G85" s="102"/>
      <c r="H85" s="102"/>
      <c r="I85" s="102"/>
      <c r="J85" s="102"/>
      <c r="K85" s="102"/>
      <c r="L85" s="102"/>
      <c r="M85" s="102"/>
      <c r="N85" s="18"/>
      <c r="O85" s="18"/>
      <c r="P85" s="18"/>
      <c r="Q85" s="18"/>
      <c r="R85" s="18"/>
      <c r="S85" s="18"/>
      <c r="T85" s="18"/>
      <c r="U85" s="18"/>
      <c r="V85" s="18"/>
      <c r="W85" s="18"/>
      <c r="X85" s="18"/>
      <c r="Y85" s="18"/>
      <c r="Z85" s="18"/>
      <c r="AA85" s="18"/>
      <c r="AB85" s="18"/>
      <c r="AC85" s="18"/>
    </row>
    <row r="86" spans="3:29" ht="23.25">
      <c r="C86" s="92" t="s">
        <v>4042</v>
      </c>
      <c r="D86" s="109" t="s">
        <v>1775</v>
      </c>
      <c r="E86" s="107" t="s">
        <v>3139</v>
      </c>
      <c r="F86" s="107" t="s">
        <v>3140</v>
      </c>
      <c r="G86" s="107" t="s">
        <v>3141</v>
      </c>
      <c r="H86" s="107" t="s">
        <v>3142</v>
      </c>
      <c r="I86" s="107" t="s">
        <v>3143</v>
      </c>
      <c r="J86" s="22"/>
      <c r="K86" s="22"/>
      <c r="L86" s="22"/>
      <c r="M86" s="22"/>
      <c r="N86" s="18"/>
      <c r="O86" s="18"/>
      <c r="P86" s="18"/>
      <c r="Q86" s="18"/>
      <c r="R86" s="18"/>
      <c r="S86" s="18"/>
      <c r="T86" s="18"/>
      <c r="U86" s="18"/>
      <c r="V86" s="18"/>
      <c r="W86" s="18"/>
      <c r="X86" s="18"/>
      <c r="Y86" s="18"/>
      <c r="Z86" s="18"/>
      <c r="AA86" s="18"/>
      <c r="AB86" s="18"/>
      <c r="AC86" s="18"/>
    </row>
    <row r="87" spans="3:29" ht="12.75">
      <c r="C87" s="79"/>
      <c r="D87" s="126">
        <f>SUM(E87:M87)</f>
        <v>29002</v>
      </c>
      <c r="E87" s="102">
        <v>14424</v>
      </c>
      <c r="F87" s="102">
        <v>6202</v>
      </c>
      <c r="G87" s="102">
        <v>2008</v>
      </c>
      <c r="H87" s="102">
        <v>3436</v>
      </c>
      <c r="I87" s="102">
        <v>2932</v>
      </c>
      <c r="J87" s="102"/>
      <c r="K87" s="102"/>
      <c r="L87" s="102"/>
      <c r="M87" s="102"/>
      <c r="N87" s="18"/>
      <c r="O87" s="18"/>
      <c r="P87" s="18"/>
      <c r="Q87" s="18"/>
      <c r="R87" s="18"/>
      <c r="S87" s="18"/>
      <c r="T87" s="18"/>
      <c r="U87" s="18"/>
      <c r="V87" s="18"/>
      <c r="W87" s="18"/>
      <c r="X87" s="18"/>
      <c r="Y87" s="18"/>
      <c r="Z87" s="18"/>
      <c r="AA87" s="18"/>
      <c r="AB87" s="18"/>
      <c r="AC87" s="18"/>
    </row>
    <row r="88" spans="3:29" ht="23.25">
      <c r="C88" s="92" t="s">
        <v>4043</v>
      </c>
      <c r="D88" s="109" t="s">
        <v>1565</v>
      </c>
      <c r="E88" s="107" t="s">
        <v>3144</v>
      </c>
      <c r="F88" s="107" t="s">
        <v>3145</v>
      </c>
      <c r="G88" s="22"/>
      <c r="H88" s="22"/>
      <c r="I88" s="22"/>
      <c r="J88" s="22"/>
      <c r="K88" s="22"/>
      <c r="L88" s="22"/>
      <c r="M88" s="22"/>
      <c r="N88" s="18"/>
      <c r="O88" s="18"/>
      <c r="P88" s="18"/>
      <c r="Q88" s="18"/>
      <c r="R88" s="18"/>
      <c r="S88" s="18"/>
      <c r="T88" s="18"/>
      <c r="U88" s="18"/>
      <c r="V88" s="18"/>
      <c r="W88" s="18"/>
      <c r="X88" s="18"/>
      <c r="Y88" s="18"/>
      <c r="Z88" s="18"/>
      <c r="AA88" s="18"/>
      <c r="AB88" s="18"/>
      <c r="AC88" s="18"/>
    </row>
    <row r="89" spans="3:29" ht="12.75">
      <c r="C89" s="79"/>
      <c r="D89" s="126">
        <f>SUM(E89:M89)</f>
        <v>33821</v>
      </c>
      <c r="E89" s="102">
        <v>12333</v>
      </c>
      <c r="F89" s="102">
        <v>21488</v>
      </c>
      <c r="G89" s="102"/>
      <c r="H89" s="102"/>
      <c r="I89" s="102"/>
      <c r="J89" s="102"/>
      <c r="K89" s="102"/>
      <c r="L89" s="102"/>
      <c r="M89" s="102"/>
      <c r="N89" s="18"/>
      <c r="O89" s="18"/>
      <c r="P89" s="18"/>
      <c r="Q89" s="18"/>
      <c r="R89" s="18"/>
      <c r="S89" s="18"/>
      <c r="T89" s="18"/>
      <c r="U89" s="18"/>
      <c r="V89" s="18"/>
      <c r="W89" s="18"/>
      <c r="X89" s="18"/>
      <c r="Y89" s="18"/>
      <c r="Z89" s="18"/>
      <c r="AA89" s="18"/>
      <c r="AB89" s="18"/>
      <c r="AC89" s="18"/>
    </row>
    <row r="90" spans="3:29" ht="30.75">
      <c r="C90" s="92" t="s">
        <v>4044</v>
      </c>
      <c r="D90" s="109" t="s">
        <v>1566</v>
      </c>
      <c r="E90" s="107" t="s">
        <v>1526</v>
      </c>
      <c r="F90" s="107" t="s">
        <v>3146</v>
      </c>
      <c r="G90" s="107" t="s">
        <v>3147</v>
      </c>
      <c r="H90" s="107" t="s">
        <v>3148</v>
      </c>
      <c r="I90" s="107" t="s">
        <v>1524</v>
      </c>
      <c r="J90" s="107" t="s">
        <v>1525</v>
      </c>
      <c r="K90" s="107" t="s">
        <v>1527</v>
      </c>
      <c r="L90" s="107" t="s">
        <v>1528</v>
      </c>
      <c r="M90" s="107" t="s">
        <v>1529</v>
      </c>
      <c r="N90" s="18"/>
      <c r="O90" s="18"/>
      <c r="P90" s="18"/>
      <c r="Q90" s="18"/>
      <c r="R90" s="18"/>
      <c r="S90" s="18"/>
      <c r="T90" s="18"/>
      <c r="U90" s="18"/>
      <c r="V90" s="18"/>
      <c r="W90" s="18"/>
      <c r="X90" s="18"/>
      <c r="Y90" s="18"/>
      <c r="Z90" s="18"/>
      <c r="AA90" s="18"/>
      <c r="AB90" s="18"/>
      <c r="AC90" s="18"/>
    </row>
    <row r="91" spans="3:28" ht="12.75">
      <c r="C91" s="79"/>
      <c r="D91" s="126">
        <f>SUM(E91:M91)</f>
        <v>33769</v>
      </c>
      <c r="E91" s="103">
        <v>9223</v>
      </c>
      <c r="F91" s="103">
        <v>5895</v>
      </c>
      <c r="G91" s="103">
        <v>3642</v>
      </c>
      <c r="H91" s="103">
        <v>3728</v>
      </c>
      <c r="I91" s="103">
        <v>4213</v>
      </c>
      <c r="J91" s="103">
        <v>1049</v>
      </c>
      <c r="K91" s="103">
        <v>2798</v>
      </c>
      <c r="L91" s="103">
        <v>1608</v>
      </c>
      <c r="M91" s="103">
        <v>1613</v>
      </c>
      <c r="N91" s="18"/>
      <c r="O91" s="18"/>
      <c r="P91" s="18"/>
      <c r="Q91" s="18"/>
      <c r="R91" s="18"/>
      <c r="S91" s="18"/>
      <c r="T91" s="18"/>
      <c r="U91" s="18"/>
      <c r="V91" s="18"/>
      <c r="W91" s="18"/>
      <c r="X91" s="18"/>
      <c r="Y91" s="18"/>
      <c r="Z91" s="18"/>
      <c r="AA91" s="18"/>
      <c r="AB91" s="18"/>
    </row>
    <row r="92" spans="3:28" ht="12.75">
      <c r="C92" s="18"/>
      <c r="D92" s="130">
        <f>SUM(D69,D71,D73,E74,D76,D78,E79,D81,D83,D85,D87,D89,D91)</f>
        <v>502348</v>
      </c>
      <c r="E92" s="18"/>
      <c r="F92" s="18"/>
      <c r="G92" s="18"/>
      <c r="H92" s="18"/>
      <c r="I92" s="18"/>
      <c r="J92" s="18"/>
      <c r="K92" s="18"/>
      <c r="L92" s="18"/>
      <c r="M92" s="18"/>
      <c r="N92" s="18"/>
      <c r="O92" s="18"/>
      <c r="P92" s="18"/>
      <c r="Q92" s="18"/>
      <c r="R92" s="18"/>
      <c r="S92" s="18"/>
      <c r="T92" s="18"/>
      <c r="U92" s="18"/>
      <c r="V92" s="18"/>
      <c r="W92" s="18"/>
      <c r="X92" s="18"/>
      <c r="Y92" s="18"/>
      <c r="Z92" s="18"/>
      <c r="AA92" s="18"/>
      <c r="AB92" s="18"/>
    </row>
    <row r="95" spans="3:8" ht="28.5">
      <c r="C95" s="86" t="s">
        <v>462</v>
      </c>
      <c r="D95" s="86" t="s">
        <v>1530</v>
      </c>
      <c r="E95" s="86" t="s">
        <v>1531</v>
      </c>
      <c r="F95" s="86" t="s">
        <v>1532</v>
      </c>
      <c r="G95" s="86" t="s">
        <v>1533</v>
      </c>
      <c r="H95" s="86" t="s">
        <v>1534</v>
      </c>
    </row>
    <row r="96" spans="3:8" ht="21" customHeight="1">
      <c r="C96" s="92" t="s">
        <v>1530</v>
      </c>
      <c r="D96" s="109" t="s">
        <v>1567</v>
      </c>
      <c r="E96" s="107" t="s">
        <v>1535</v>
      </c>
      <c r="F96" s="107" t="s">
        <v>1539</v>
      </c>
      <c r="G96" s="22"/>
      <c r="H96" s="22"/>
    </row>
    <row r="97" spans="3:8" ht="12.75">
      <c r="C97" s="79"/>
      <c r="D97" s="126">
        <f>SUM(E97:H97)</f>
        <v>29902</v>
      </c>
      <c r="E97" s="102">
        <v>24910</v>
      </c>
      <c r="F97" s="102">
        <v>4992</v>
      </c>
      <c r="G97" s="102"/>
      <c r="H97" s="102"/>
    </row>
    <row r="98" spans="3:8" ht="19.5" customHeight="1">
      <c r="C98" s="21" t="s">
        <v>1531</v>
      </c>
      <c r="D98" s="109" t="s">
        <v>1568</v>
      </c>
      <c r="E98" s="102">
        <v>30251</v>
      </c>
      <c r="F98" s="102"/>
      <c r="G98" s="102"/>
      <c r="H98" s="102"/>
    </row>
    <row r="99" spans="3:8" ht="21.75" customHeight="1">
      <c r="C99" s="92" t="s">
        <v>1532</v>
      </c>
      <c r="D99" s="109" t="s">
        <v>1569</v>
      </c>
      <c r="E99" s="107" t="s">
        <v>1536</v>
      </c>
      <c r="F99" s="107" t="s">
        <v>1540</v>
      </c>
      <c r="G99" s="107" t="s">
        <v>4221</v>
      </c>
      <c r="H99" s="107" t="s">
        <v>4223</v>
      </c>
    </row>
    <row r="100" spans="3:8" ht="12.75">
      <c r="C100" s="79"/>
      <c r="D100" s="126">
        <f>SUM(E100:H100)</f>
        <v>17885</v>
      </c>
      <c r="E100" s="102">
        <v>12888</v>
      </c>
      <c r="F100" s="102">
        <v>1753</v>
      </c>
      <c r="G100" s="102">
        <v>2862</v>
      </c>
      <c r="H100" s="102">
        <v>382</v>
      </c>
    </row>
    <row r="101" spans="3:8" ht="23.25">
      <c r="C101" s="92" t="s">
        <v>1533</v>
      </c>
      <c r="D101" s="109" t="s">
        <v>3389</v>
      </c>
      <c r="E101" s="107" t="s">
        <v>1537</v>
      </c>
      <c r="F101" s="107" t="s">
        <v>1541</v>
      </c>
      <c r="G101" s="22"/>
      <c r="H101" s="22"/>
    </row>
    <row r="102" spans="3:8" ht="12.75">
      <c r="C102" s="79"/>
      <c r="D102" s="126">
        <f>SUM(E102:H102)</f>
        <v>36924</v>
      </c>
      <c r="E102" s="102">
        <v>28591</v>
      </c>
      <c r="F102" s="102">
        <v>8333</v>
      </c>
      <c r="G102" s="102"/>
      <c r="H102" s="102"/>
    </row>
    <row r="103" spans="3:8" ht="23.25">
      <c r="C103" s="92" t="s">
        <v>1534</v>
      </c>
      <c r="D103" s="109" t="s">
        <v>3390</v>
      </c>
      <c r="E103" s="107" t="s">
        <v>1538</v>
      </c>
      <c r="F103" s="107" t="s">
        <v>1542</v>
      </c>
      <c r="G103" s="107" t="s">
        <v>4222</v>
      </c>
      <c r="H103" s="22"/>
    </row>
    <row r="104" spans="3:8" ht="12.75">
      <c r="C104" s="79"/>
      <c r="D104" s="126">
        <f>SUM(E104:H104)</f>
        <v>45965</v>
      </c>
      <c r="E104" s="103">
        <v>33565</v>
      </c>
      <c r="F104" s="103">
        <v>9454</v>
      </c>
      <c r="G104" s="103">
        <v>2946</v>
      </c>
      <c r="H104" s="103"/>
    </row>
    <row r="105" spans="3:7" ht="12.75">
      <c r="C105" s="18"/>
      <c r="D105" s="130">
        <f>SUM(D97,E98,D100,D102,D104)</f>
        <v>160927</v>
      </c>
      <c r="E105" s="18"/>
      <c r="F105" s="18"/>
      <c r="G105" s="18"/>
    </row>
    <row r="106" spans="3:7" ht="12.75">
      <c r="C106" s="18"/>
      <c r="D106" s="18"/>
      <c r="E106" s="18"/>
      <c r="F106" s="18"/>
      <c r="G106" s="18"/>
    </row>
    <row r="107" spans="3:7" ht="12.75">
      <c r="C107" s="18"/>
      <c r="D107" s="18"/>
      <c r="E107" s="18"/>
      <c r="F107" s="18"/>
      <c r="G107" s="18"/>
    </row>
    <row r="108" spans="3:11" ht="48">
      <c r="C108" s="86" t="s">
        <v>463</v>
      </c>
      <c r="D108" s="86" t="s">
        <v>4224</v>
      </c>
      <c r="E108" s="86" t="s">
        <v>4225</v>
      </c>
      <c r="F108" s="86" t="s">
        <v>4226</v>
      </c>
      <c r="G108" s="86" t="s">
        <v>4227</v>
      </c>
      <c r="H108" s="86" t="s">
        <v>4228</v>
      </c>
      <c r="J108" s="18"/>
      <c r="K108" s="18"/>
    </row>
    <row r="109" spans="3:12" ht="21.75" customHeight="1">
      <c r="C109" s="79" t="s">
        <v>4224</v>
      </c>
      <c r="D109" s="164" t="s">
        <v>3391</v>
      </c>
      <c r="E109" s="148">
        <v>163688</v>
      </c>
      <c r="F109" s="148"/>
      <c r="K109" s="18"/>
      <c r="L109" s="18"/>
    </row>
    <row r="110" spans="3:12" ht="23.25">
      <c r="C110" s="92" t="s">
        <v>4225</v>
      </c>
      <c r="D110" s="109" t="s">
        <v>3392</v>
      </c>
      <c r="E110" s="107" t="s">
        <v>4229</v>
      </c>
      <c r="F110" s="107" t="s">
        <v>4230</v>
      </c>
      <c r="K110" s="18"/>
      <c r="L110" s="18"/>
    </row>
    <row r="111" spans="3:12" ht="12.75">
      <c r="C111" s="79"/>
      <c r="D111" s="126">
        <f>SUM(E111:F111)</f>
        <v>91045</v>
      </c>
      <c r="E111" s="102">
        <v>77077</v>
      </c>
      <c r="F111" s="102">
        <v>13968</v>
      </c>
      <c r="K111" s="18"/>
      <c r="L111" s="18"/>
    </row>
    <row r="112" spans="3:12" ht="15">
      <c r="C112" s="21" t="s">
        <v>4226</v>
      </c>
      <c r="D112" s="109" t="s">
        <v>3393</v>
      </c>
      <c r="E112" s="102">
        <v>63445</v>
      </c>
      <c r="F112" s="102"/>
      <c r="K112" s="18"/>
      <c r="L112" s="18"/>
    </row>
    <row r="113" spans="3:12" ht="23.25">
      <c r="C113" s="92" t="s">
        <v>4227</v>
      </c>
      <c r="D113" s="109" t="s">
        <v>3394</v>
      </c>
      <c r="E113" s="107" t="s">
        <v>4231</v>
      </c>
      <c r="F113" s="107" t="s">
        <v>4232</v>
      </c>
      <c r="K113" s="18"/>
      <c r="L113" s="18"/>
    </row>
    <row r="114" spans="3:12" ht="12.75">
      <c r="C114" s="79"/>
      <c r="D114" s="126">
        <f>SUM(E114:F114)</f>
        <v>105430</v>
      </c>
      <c r="E114" s="102">
        <v>89380</v>
      </c>
      <c r="F114" s="102">
        <v>16050</v>
      </c>
      <c r="K114" s="18"/>
      <c r="L114" s="18"/>
    </row>
    <row r="115" spans="3:12" ht="24" customHeight="1">
      <c r="C115" s="21" t="s">
        <v>4228</v>
      </c>
      <c r="D115" s="109" t="s">
        <v>3395</v>
      </c>
      <c r="E115" s="102">
        <v>25389</v>
      </c>
      <c r="F115" s="102"/>
      <c r="K115" s="18"/>
      <c r="L115" s="18"/>
    </row>
    <row r="116" spans="3:11" ht="12.75">
      <c r="C116" s="18"/>
      <c r="D116" s="130">
        <f>SUM(E109,D111,E112,D114,E115)</f>
        <v>448997</v>
      </c>
      <c r="E116" s="18"/>
      <c r="J116" s="18"/>
      <c r="K116" s="18"/>
    </row>
    <row r="117" spans="3:11" ht="12.75">
      <c r="C117" s="18"/>
      <c r="D117" s="18"/>
      <c r="E117" s="18"/>
      <c r="J117" s="18"/>
      <c r="K117" s="18"/>
    </row>
    <row r="118" spans="3:11" ht="12.75">
      <c r="C118" s="18"/>
      <c r="D118" s="18"/>
      <c r="E118" s="18"/>
      <c r="J118" s="18"/>
      <c r="K118" s="18"/>
    </row>
    <row r="119" spans="3:11" ht="12.75">
      <c r="C119" s="18"/>
      <c r="D119" s="18"/>
      <c r="E119" s="18"/>
      <c r="J119" s="18"/>
      <c r="K119" s="18"/>
    </row>
    <row r="120" spans="3:11" ht="24" customHeight="1">
      <c r="C120" s="86" t="s">
        <v>464</v>
      </c>
      <c r="D120" s="86" t="s">
        <v>4233</v>
      </c>
      <c r="E120" s="86" t="s">
        <v>4234</v>
      </c>
      <c r="F120" s="86" t="s">
        <v>4235</v>
      </c>
      <c r="G120" s="86" t="s">
        <v>4236</v>
      </c>
      <c r="H120" s="86" t="s">
        <v>4237</v>
      </c>
      <c r="I120" s="86" t="s">
        <v>4238</v>
      </c>
      <c r="J120" s="86" t="s">
        <v>4239</v>
      </c>
      <c r="K120" s="86" t="s">
        <v>4240</v>
      </c>
    </row>
    <row r="121" spans="3:6" ht="23.25">
      <c r="C121" s="111" t="s">
        <v>4233</v>
      </c>
      <c r="D121" s="167" t="s">
        <v>95</v>
      </c>
      <c r="E121" s="112" t="s">
        <v>4241</v>
      </c>
      <c r="F121" s="112" t="s">
        <v>4242</v>
      </c>
    </row>
    <row r="122" spans="3:6" ht="12.75">
      <c r="C122" s="79"/>
      <c r="D122" s="126">
        <f>SUM(E122:F122)</f>
        <v>39283</v>
      </c>
      <c r="E122" s="102">
        <v>31776</v>
      </c>
      <c r="F122" s="102">
        <v>7507</v>
      </c>
    </row>
    <row r="123" spans="3:6" ht="15">
      <c r="C123" s="21" t="s">
        <v>4234</v>
      </c>
      <c r="D123" s="109" t="s">
        <v>96</v>
      </c>
      <c r="E123" s="102">
        <v>1966</v>
      </c>
      <c r="F123" s="102"/>
    </row>
    <row r="124" spans="3:6" ht="15">
      <c r="C124" s="21" t="s">
        <v>4235</v>
      </c>
      <c r="D124" s="109" t="s">
        <v>97</v>
      </c>
      <c r="E124" s="102">
        <v>1142</v>
      </c>
      <c r="F124" s="102"/>
    </row>
    <row r="125" spans="3:6" ht="15">
      <c r="C125" s="21" t="s">
        <v>4236</v>
      </c>
      <c r="D125" s="109" t="s">
        <v>98</v>
      </c>
      <c r="E125" s="102">
        <v>13056</v>
      </c>
      <c r="F125" s="102"/>
    </row>
    <row r="126" spans="3:6" ht="23.25">
      <c r="C126" s="92" t="s">
        <v>4237</v>
      </c>
      <c r="D126" s="109" t="s">
        <v>99</v>
      </c>
      <c r="E126" s="107" t="s">
        <v>4245</v>
      </c>
      <c r="F126" s="107" t="s">
        <v>4246</v>
      </c>
    </row>
    <row r="127" spans="3:6" ht="12.75">
      <c r="C127" s="79"/>
      <c r="D127" s="126">
        <f>SUM(E127:F127)</f>
        <v>4041</v>
      </c>
      <c r="E127" s="102">
        <v>3973</v>
      </c>
      <c r="F127" s="102">
        <v>68</v>
      </c>
    </row>
    <row r="128" spans="3:6" ht="15">
      <c r="C128" s="21" t="s">
        <v>4238</v>
      </c>
      <c r="D128" s="109" t="s">
        <v>100</v>
      </c>
      <c r="E128" s="102">
        <v>3993</v>
      </c>
      <c r="F128" s="102"/>
    </row>
    <row r="129" spans="3:6" ht="15">
      <c r="C129" s="21" t="s">
        <v>4239</v>
      </c>
      <c r="D129" s="109" t="s">
        <v>101</v>
      </c>
      <c r="E129" s="102">
        <v>4027</v>
      </c>
      <c r="F129" s="102"/>
    </row>
    <row r="130" spans="3:6" ht="15">
      <c r="C130" s="92" t="s">
        <v>4240</v>
      </c>
      <c r="D130" s="109" t="s">
        <v>102</v>
      </c>
      <c r="E130" s="107" t="s">
        <v>4243</v>
      </c>
      <c r="F130" s="107" t="s">
        <v>4244</v>
      </c>
    </row>
    <row r="131" spans="3:6" ht="12.75">
      <c r="C131" s="79"/>
      <c r="D131" s="126">
        <f>SUM(E131:F131)</f>
        <v>7143</v>
      </c>
      <c r="E131" s="103">
        <v>5486</v>
      </c>
      <c r="F131" s="103">
        <v>1657</v>
      </c>
    </row>
    <row r="132" ht="12.75">
      <c r="D132" s="134">
        <f>SUM(D122,E123:E125,D127,E128:E129,D131)</f>
        <v>74651</v>
      </c>
    </row>
  </sheetData>
  <sheetProtection password="C447" sheet="1" objects="1" scenario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Φύλλο25"/>
  <dimension ref="A2:AR69"/>
  <sheetViews>
    <sheetView zoomScale="85" zoomScaleNormal="85" zoomScalePageLayoutView="0" workbookViewId="0" topLeftCell="A46">
      <selection activeCell="A46" sqref="A1:IV16384"/>
    </sheetView>
  </sheetViews>
  <sheetFormatPr defaultColWidth="9.00390625" defaultRowHeight="12.75"/>
  <cols>
    <col min="1" max="1" width="18.00390625" style="0" customWidth="1"/>
    <col min="3" max="3" width="19.50390625" style="0" customWidth="1"/>
    <col min="4" max="4" width="12.50390625" style="0" customWidth="1"/>
    <col min="5" max="5" width="9.75390625" style="0" customWidth="1"/>
    <col min="6" max="6" width="9.375" style="0" customWidth="1"/>
  </cols>
  <sheetData>
    <row r="2" spans="1:7" s="18" customFormat="1" ht="30" customHeight="1">
      <c r="A2" s="94" t="s">
        <v>644</v>
      </c>
      <c r="C2" s="88"/>
      <c r="D2" s="89"/>
      <c r="E2" s="89"/>
      <c r="F2" s="89"/>
      <c r="G2" s="89"/>
    </row>
    <row r="3" spans="1:8" s="18" customFormat="1" ht="23.25" customHeight="1">
      <c r="A3" s="20" t="s">
        <v>4247</v>
      </c>
      <c r="C3" s="86" t="s">
        <v>4247</v>
      </c>
      <c r="D3" s="86" t="s">
        <v>4252</v>
      </c>
      <c r="E3" s="86" t="s">
        <v>4253</v>
      </c>
      <c r="F3" s="86" t="s">
        <v>4254</v>
      </c>
      <c r="G3" s="86" t="s">
        <v>4255</v>
      </c>
      <c r="H3" s="86" t="s">
        <v>4256</v>
      </c>
    </row>
    <row r="4" spans="1:12" s="18" customFormat="1" ht="27" customHeight="1">
      <c r="A4" s="20" t="s">
        <v>4248</v>
      </c>
      <c r="C4" s="92" t="s">
        <v>4252</v>
      </c>
      <c r="D4" s="109" t="s">
        <v>3266</v>
      </c>
      <c r="E4" s="107" t="s">
        <v>4257</v>
      </c>
      <c r="F4" s="107" t="s">
        <v>4258</v>
      </c>
      <c r="G4" s="107" t="s">
        <v>3195</v>
      </c>
      <c r="H4" s="107" t="s">
        <v>3199</v>
      </c>
      <c r="I4" s="107" t="s">
        <v>3201</v>
      </c>
      <c r="J4" s="107" t="s">
        <v>3203</v>
      </c>
      <c r="K4" s="107" t="s">
        <v>3205</v>
      </c>
      <c r="L4" s="107" t="s">
        <v>3206</v>
      </c>
    </row>
    <row r="5" spans="1:12" s="18" customFormat="1" ht="18" customHeight="1">
      <c r="A5" s="20" t="s">
        <v>4249</v>
      </c>
      <c r="C5" s="79"/>
      <c r="D5" s="126">
        <f>SUM(E5:L5)</f>
        <v>47254</v>
      </c>
      <c r="E5" s="102">
        <v>33785</v>
      </c>
      <c r="F5" s="102">
        <v>917</v>
      </c>
      <c r="G5" s="102">
        <v>2133</v>
      </c>
      <c r="H5" s="102">
        <v>3094</v>
      </c>
      <c r="I5" s="102">
        <v>2114</v>
      </c>
      <c r="J5" s="102">
        <v>1265</v>
      </c>
      <c r="K5" s="102">
        <v>3544</v>
      </c>
      <c r="L5" s="102">
        <v>402</v>
      </c>
    </row>
    <row r="6" spans="1:12" s="18" customFormat="1" ht="30" customHeight="1">
      <c r="A6" s="20" t="s">
        <v>4250</v>
      </c>
      <c r="C6" s="21" t="s">
        <v>4253</v>
      </c>
      <c r="D6" s="109" t="s">
        <v>3267</v>
      </c>
      <c r="E6" s="102">
        <v>10341</v>
      </c>
      <c r="F6" s="102"/>
      <c r="G6" s="102"/>
      <c r="H6" s="102"/>
      <c r="I6" s="102"/>
      <c r="J6" s="102"/>
      <c r="K6" s="102"/>
      <c r="L6" s="102"/>
    </row>
    <row r="7" spans="1:12" s="18" customFormat="1" ht="34.5" customHeight="1">
      <c r="A7" s="20" t="s">
        <v>4251</v>
      </c>
      <c r="C7" s="92" t="s">
        <v>4254</v>
      </c>
      <c r="D7" s="109" t="s">
        <v>3268</v>
      </c>
      <c r="E7" s="107" t="s">
        <v>3191</v>
      </c>
      <c r="F7" s="107" t="s">
        <v>3193</v>
      </c>
      <c r="G7" s="107" t="s">
        <v>3196</v>
      </c>
      <c r="H7" s="107" t="s">
        <v>3207</v>
      </c>
      <c r="I7" s="107" t="s">
        <v>3200</v>
      </c>
      <c r="J7" s="107" t="s">
        <v>3208</v>
      </c>
      <c r="K7" s="107" t="s">
        <v>3202</v>
      </c>
      <c r="L7" s="107" t="s">
        <v>3204</v>
      </c>
    </row>
    <row r="8" spans="1:12" s="18" customFormat="1" ht="16.5" customHeight="1">
      <c r="A8" s="31"/>
      <c r="C8" s="79"/>
      <c r="D8" s="126">
        <f>SUM(E8:L8)</f>
        <v>10109</v>
      </c>
      <c r="E8" s="102">
        <v>763</v>
      </c>
      <c r="F8" s="102">
        <v>1116</v>
      </c>
      <c r="G8" s="102">
        <v>1552</v>
      </c>
      <c r="H8" s="102">
        <v>1406</v>
      </c>
      <c r="I8" s="102">
        <v>1171</v>
      </c>
      <c r="J8" s="102">
        <v>636</v>
      </c>
      <c r="K8" s="102">
        <v>578</v>
      </c>
      <c r="L8" s="102">
        <v>2887</v>
      </c>
    </row>
    <row r="9" spans="3:12" s="18" customFormat="1" ht="24.75" customHeight="1">
      <c r="C9" s="92" t="s">
        <v>4255</v>
      </c>
      <c r="D9" s="109" t="s">
        <v>3269</v>
      </c>
      <c r="E9" s="107" t="s">
        <v>3192</v>
      </c>
      <c r="F9" s="107" t="s">
        <v>3194</v>
      </c>
      <c r="G9" s="107" t="s">
        <v>3197</v>
      </c>
      <c r="H9" s="107"/>
      <c r="I9" s="107"/>
      <c r="J9" s="107"/>
      <c r="K9" s="107"/>
      <c r="L9" s="107"/>
    </row>
    <row r="10" spans="1:12" s="18" customFormat="1" ht="18" customHeight="1">
      <c r="A10" s="31"/>
      <c r="C10" s="79"/>
      <c r="D10" s="126">
        <f>SUM(E10:L10)</f>
        <v>10687</v>
      </c>
      <c r="E10" s="102">
        <v>7890</v>
      </c>
      <c r="F10" s="102">
        <v>720</v>
      </c>
      <c r="G10" s="102">
        <v>2077</v>
      </c>
      <c r="H10" s="102"/>
      <c r="I10" s="102"/>
      <c r="J10" s="102"/>
      <c r="K10" s="102"/>
      <c r="L10" s="102"/>
    </row>
    <row r="11" spans="3:12" s="18" customFormat="1" ht="24.75" customHeight="1">
      <c r="C11" s="92" t="s">
        <v>4256</v>
      </c>
      <c r="D11" s="109" t="s">
        <v>3270</v>
      </c>
      <c r="E11" s="107" t="s">
        <v>3210</v>
      </c>
      <c r="F11" s="107" t="s">
        <v>3209</v>
      </c>
      <c r="G11" s="107" t="s">
        <v>3198</v>
      </c>
      <c r="H11" s="107"/>
      <c r="I11" s="107"/>
      <c r="J11" s="107"/>
      <c r="K11" s="107"/>
      <c r="L11" s="107"/>
    </row>
    <row r="12" spans="3:12" s="18" customFormat="1" ht="15.75" customHeight="1">
      <c r="C12" s="79"/>
      <c r="D12" s="126">
        <f>SUM(E12:L12)</f>
        <v>8294</v>
      </c>
      <c r="E12" s="106">
        <v>5869</v>
      </c>
      <c r="F12" s="106">
        <v>362</v>
      </c>
      <c r="G12" s="106">
        <v>2063</v>
      </c>
      <c r="H12" s="103"/>
      <c r="I12" s="103"/>
      <c r="J12" s="103"/>
      <c r="K12" s="103"/>
      <c r="L12" s="103"/>
    </row>
    <row r="13" s="18" customFormat="1" ht="21" customHeight="1">
      <c r="D13" s="130">
        <f>SUM(D5,E6,D8,D10,D12)</f>
        <v>86685</v>
      </c>
    </row>
    <row r="14" s="18" customFormat="1" ht="21" customHeight="1"/>
    <row r="16" spans="3:43" ht="21.75" customHeight="1">
      <c r="C16" s="86" t="s">
        <v>4248</v>
      </c>
      <c r="D16" s="86" t="s">
        <v>1505</v>
      </c>
      <c r="E16" s="86" t="s">
        <v>1506</v>
      </c>
      <c r="F16" s="86" t="s">
        <v>1507</v>
      </c>
      <c r="G16" s="86" t="s">
        <v>1508</v>
      </c>
      <c r="H16" s="18"/>
      <c r="I16" s="18"/>
      <c r="J16" s="18"/>
      <c r="K16" s="18"/>
      <c r="AQ16" s="18"/>
    </row>
    <row r="17" spans="3:44" ht="23.25">
      <c r="C17" s="92" t="s">
        <v>1505</v>
      </c>
      <c r="D17" s="109" t="s">
        <v>3271</v>
      </c>
      <c r="E17" s="107" t="s">
        <v>1509</v>
      </c>
      <c r="F17" s="107" t="s">
        <v>1510</v>
      </c>
      <c r="G17" s="107" t="s">
        <v>1511</v>
      </c>
      <c r="H17" s="107" t="s">
        <v>1512</v>
      </c>
      <c r="I17" s="107"/>
      <c r="J17" s="107"/>
      <c r="K17" s="107"/>
      <c r="L17" s="107"/>
      <c r="AR17" s="18"/>
    </row>
    <row r="18" spans="3:44" ht="12.75">
      <c r="C18" s="79"/>
      <c r="D18" s="126">
        <f>SUM(E18:L18)</f>
        <v>33356</v>
      </c>
      <c r="E18" s="102">
        <v>18910</v>
      </c>
      <c r="F18" s="102">
        <v>5340</v>
      </c>
      <c r="G18" s="102">
        <v>5631</v>
      </c>
      <c r="H18" s="102">
        <v>3475</v>
      </c>
      <c r="I18" s="102"/>
      <c r="J18" s="102"/>
      <c r="K18" s="102"/>
      <c r="L18" s="102"/>
      <c r="AR18" s="18"/>
    </row>
    <row r="19" spans="3:44" ht="23.25">
      <c r="C19" s="92" t="s">
        <v>1506</v>
      </c>
      <c r="D19" s="109" t="s">
        <v>3272</v>
      </c>
      <c r="E19" s="107" t="s">
        <v>1513</v>
      </c>
      <c r="F19" s="107" t="s">
        <v>1514</v>
      </c>
      <c r="G19" s="107" t="s">
        <v>1515</v>
      </c>
      <c r="H19" s="107" t="s">
        <v>1516</v>
      </c>
      <c r="I19" s="107" t="s">
        <v>1517</v>
      </c>
      <c r="J19" s="107" t="s">
        <v>1518</v>
      </c>
      <c r="K19" s="107" t="s">
        <v>1519</v>
      </c>
      <c r="L19" s="107" t="s">
        <v>1520</v>
      </c>
      <c r="AR19" s="18"/>
    </row>
    <row r="20" spans="3:44" ht="12.75">
      <c r="C20" s="79"/>
      <c r="D20" s="126">
        <f>SUM(E20:L20)</f>
        <v>42022</v>
      </c>
      <c r="E20" s="102">
        <v>27050</v>
      </c>
      <c r="F20" s="102">
        <v>660</v>
      </c>
      <c r="G20" s="102">
        <v>497</v>
      </c>
      <c r="H20" s="102">
        <v>3272</v>
      </c>
      <c r="I20" s="102">
        <v>2319</v>
      </c>
      <c r="J20" s="102">
        <v>2058</v>
      </c>
      <c r="K20" s="102">
        <v>3388</v>
      </c>
      <c r="L20" s="102">
        <v>2778</v>
      </c>
      <c r="AR20" s="18"/>
    </row>
    <row r="21" spans="3:44" ht="15">
      <c r="C21" s="92" t="s">
        <v>1507</v>
      </c>
      <c r="D21" s="109" t="s">
        <v>3273</v>
      </c>
      <c r="E21" s="107" t="s">
        <v>1521</v>
      </c>
      <c r="F21" s="107" t="s">
        <v>1522</v>
      </c>
      <c r="G21" s="107"/>
      <c r="H21" s="107"/>
      <c r="I21" s="107"/>
      <c r="J21" s="107"/>
      <c r="K21" s="107"/>
      <c r="L21" s="107"/>
      <c r="AR21" s="18"/>
    </row>
    <row r="22" spans="3:44" ht="12.75">
      <c r="C22" s="79"/>
      <c r="D22" s="126">
        <f>SUM(E22:L22)</f>
        <v>8115</v>
      </c>
      <c r="E22" s="102">
        <v>4228</v>
      </c>
      <c r="F22" s="102">
        <v>3887</v>
      </c>
      <c r="G22" s="102"/>
      <c r="H22" s="102"/>
      <c r="I22" s="102"/>
      <c r="J22" s="102"/>
      <c r="K22" s="102"/>
      <c r="L22" s="102"/>
      <c r="AR22" s="18"/>
    </row>
    <row r="23" spans="3:44" ht="15">
      <c r="C23" s="92" t="s">
        <v>1508</v>
      </c>
      <c r="D23" s="109" t="s">
        <v>3274</v>
      </c>
      <c r="E23" s="107" t="s">
        <v>4197</v>
      </c>
      <c r="F23" s="107" t="s">
        <v>1523</v>
      </c>
      <c r="G23" s="107"/>
      <c r="H23" s="107"/>
      <c r="I23" s="107"/>
      <c r="J23" s="107"/>
      <c r="K23" s="107"/>
      <c r="L23" s="107"/>
      <c r="AR23" s="18"/>
    </row>
    <row r="24" spans="3:44" ht="12.75">
      <c r="C24" s="79"/>
      <c r="D24" s="126">
        <f>SUM(E24:L24)</f>
        <v>13551</v>
      </c>
      <c r="E24" s="106">
        <v>9452</v>
      </c>
      <c r="F24" s="106">
        <v>4099</v>
      </c>
      <c r="G24" s="103"/>
      <c r="H24" s="103"/>
      <c r="I24" s="103"/>
      <c r="J24" s="103"/>
      <c r="K24" s="103"/>
      <c r="L24" s="103"/>
      <c r="AR24" s="18"/>
    </row>
    <row r="25" spans="3:43" ht="12.75">
      <c r="C25" s="18"/>
      <c r="D25" s="130">
        <f>SUM(D18,D20,D22,D24)</f>
        <v>97044</v>
      </c>
      <c r="E25" s="18"/>
      <c r="F25" s="18"/>
      <c r="G25" s="18"/>
      <c r="H25" s="18"/>
      <c r="I25" s="18"/>
      <c r="J25" s="18"/>
      <c r="K25" s="18"/>
      <c r="AQ25" s="18"/>
    </row>
    <row r="26" spans="3:43" ht="12.75">
      <c r="C26" s="18"/>
      <c r="D26" s="18"/>
      <c r="E26" s="18"/>
      <c r="F26" s="18"/>
      <c r="G26" s="18"/>
      <c r="H26" s="18"/>
      <c r="I26" s="18"/>
      <c r="J26" s="18"/>
      <c r="K26" s="18"/>
      <c r="AQ26" s="18"/>
    </row>
    <row r="27" spans="3:43" ht="12.75">
      <c r="C27" s="18"/>
      <c r="D27" s="18"/>
      <c r="E27" s="18"/>
      <c r="F27" s="18"/>
      <c r="G27" s="18"/>
      <c r="H27" s="18"/>
      <c r="I27" s="18"/>
      <c r="J27" s="18"/>
      <c r="K27" s="18"/>
      <c r="AQ27" s="18"/>
    </row>
    <row r="28" spans="3:9" ht="24" customHeight="1">
      <c r="C28" s="86" t="s">
        <v>4249</v>
      </c>
      <c r="D28" s="86" t="s">
        <v>4198</v>
      </c>
      <c r="E28" s="86" t="s">
        <v>4199</v>
      </c>
      <c r="F28" s="86" t="s">
        <v>4200</v>
      </c>
      <c r="G28" s="86" t="s">
        <v>4201</v>
      </c>
      <c r="H28" s="86" t="s">
        <v>4202</v>
      </c>
      <c r="I28" s="86" t="s">
        <v>1456</v>
      </c>
    </row>
    <row r="29" spans="3:9" ht="23.25">
      <c r="C29" s="92" t="s">
        <v>4198</v>
      </c>
      <c r="D29" s="109" t="s">
        <v>3275</v>
      </c>
      <c r="E29" s="107" t="s">
        <v>1457</v>
      </c>
      <c r="F29" s="107" t="s">
        <v>1462</v>
      </c>
      <c r="G29" s="107" t="s">
        <v>1467</v>
      </c>
      <c r="H29" s="107" t="s">
        <v>1469</v>
      </c>
      <c r="I29" s="107" t="s">
        <v>1470</v>
      </c>
    </row>
    <row r="30" spans="3:9" ht="12.75">
      <c r="C30" s="79"/>
      <c r="D30" s="126">
        <f>SUM(E30:I30)</f>
        <v>58192</v>
      </c>
      <c r="E30" s="102">
        <v>38132</v>
      </c>
      <c r="F30" s="102">
        <v>6993</v>
      </c>
      <c r="G30" s="102">
        <v>5260</v>
      </c>
      <c r="H30" s="102">
        <v>2723</v>
      </c>
      <c r="I30" s="102">
        <v>5084</v>
      </c>
    </row>
    <row r="31" spans="3:9" ht="22.5" customHeight="1">
      <c r="C31" s="92" t="s">
        <v>4199</v>
      </c>
      <c r="D31" s="109" t="s">
        <v>3276</v>
      </c>
      <c r="E31" s="107" t="s">
        <v>1458</v>
      </c>
      <c r="F31" s="107" t="s">
        <v>1463</v>
      </c>
      <c r="G31" s="107"/>
      <c r="H31" s="107"/>
      <c r="I31" s="107"/>
    </row>
    <row r="32" spans="3:9" ht="12.75">
      <c r="C32" s="79"/>
      <c r="D32" s="126">
        <f>SUM(E32:I32)</f>
        <v>19027</v>
      </c>
      <c r="E32" s="102">
        <v>10966</v>
      </c>
      <c r="F32" s="102">
        <v>8061</v>
      </c>
      <c r="G32" s="102"/>
      <c r="H32" s="102"/>
      <c r="I32" s="102"/>
    </row>
    <row r="33" spans="3:9" ht="23.25">
      <c r="C33" s="92" t="s">
        <v>4200</v>
      </c>
      <c r="D33" s="109" t="s">
        <v>3277</v>
      </c>
      <c r="E33" s="107" t="s">
        <v>1459</v>
      </c>
      <c r="F33" s="107" t="s">
        <v>1464</v>
      </c>
      <c r="G33" s="107"/>
      <c r="H33" s="107"/>
      <c r="I33" s="107"/>
    </row>
    <row r="34" spans="3:9" ht="12.75">
      <c r="C34" s="79"/>
      <c r="D34" s="126">
        <f>SUM(E34:I34)</f>
        <v>21221</v>
      </c>
      <c r="E34" s="102">
        <v>16578</v>
      </c>
      <c r="F34" s="102">
        <v>4643</v>
      </c>
      <c r="G34" s="102"/>
      <c r="H34" s="102"/>
      <c r="I34" s="102"/>
    </row>
    <row r="35" spans="3:9" ht="15">
      <c r="C35" s="21" t="s">
        <v>4201</v>
      </c>
      <c r="D35" s="109" t="s">
        <v>3278</v>
      </c>
      <c r="E35" s="102">
        <v>6483</v>
      </c>
      <c r="F35" s="102"/>
      <c r="G35" s="102"/>
      <c r="H35" s="102"/>
      <c r="I35" s="102"/>
    </row>
    <row r="36" spans="3:9" ht="18.75">
      <c r="C36" s="92" t="s">
        <v>4202</v>
      </c>
      <c r="D36" s="109" t="s">
        <v>3279</v>
      </c>
      <c r="E36" s="107" t="s">
        <v>1460</v>
      </c>
      <c r="F36" s="107" t="s">
        <v>1465</v>
      </c>
      <c r="G36" s="107"/>
      <c r="H36" s="107"/>
      <c r="I36" s="107"/>
    </row>
    <row r="37" spans="3:9" ht="12.75">
      <c r="C37" s="79"/>
      <c r="D37" s="126">
        <f>SUM(E37:I37)</f>
        <v>17365</v>
      </c>
      <c r="E37" s="102">
        <v>13277</v>
      </c>
      <c r="F37" s="102">
        <v>4088</v>
      </c>
      <c r="G37" s="102"/>
      <c r="H37" s="102"/>
      <c r="I37" s="102"/>
    </row>
    <row r="38" spans="3:9" ht="15">
      <c r="C38" s="92" t="s">
        <v>1456</v>
      </c>
      <c r="D38" s="109" t="s">
        <v>3280</v>
      </c>
      <c r="E38" s="107" t="s">
        <v>1461</v>
      </c>
      <c r="F38" s="107" t="s">
        <v>1466</v>
      </c>
      <c r="G38" s="107" t="s">
        <v>1468</v>
      </c>
      <c r="H38" s="107"/>
      <c r="I38" s="107"/>
    </row>
    <row r="39" spans="3:9" ht="12.75">
      <c r="C39" s="79"/>
      <c r="D39" s="126">
        <f>SUM(E39:I39)</f>
        <v>22794</v>
      </c>
      <c r="E39" s="106">
        <v>19025</v>
      </c>
      <c r="F39" s="106">
        <v>2427</v>
      </c>
      <c r="G39" s="106">
        <v>1342</v>
      </c>
      <c r="H39" s="103"/>
      <c r="I39" s="103"/>
    </row>
    <row r="40" spans="3:8" ht="12.75">
      <c r="C40" s="18"/>
      <c r="D40" s="130">
        <f>SUM(D30,D32,D34,E35,D37,D39)</f>
        <v>145082</v>
      </c>
      <c r="E40" s="18"/>
      <c r="F40" s="18"/>
      <c r="G40" s="18"/>
      <c r="H40" s="18"/>
    </row>
    <row r="43" spans="3:10" ht="23.25" customHeight="1">
      <c r="C43" s="87" t="s">
        <v>4250</v>
      </c>
      <c r="D43" s="86" t="s">
        <v>1471</v>
      </c>
      <c r="E43" s="86" t="s">
        <v>1472</v>
      </c>
      <c r="F43" s="86" t="s">
        <v>1473</v>
      </c>
      <c r="G43" s="86" t="s">
        <v>1474</v>
      </c>
      <c r="H43" s="86" t="s">
        <v>1475</v>
      </c>
      <c r="I43" s="18"/>
      <c r="J43" s="18"/>
    </row>
    <row r="44" spans="3:11" ht="15">
      <c r="C44" s="92" t="s">
        <v>1471</v>
      </c>
      <c r="D44" s="109" t="s">
        <v>3281</v>
      </c>
      <c r="E44" s="107" t="s">
        <v>1476</v>
      </c>
      <c r="F44" s="107" t="s">
        <v>1480</v>
      </c>
      <c r="G44" s="107" t="s">
        <v>1484</v>
      </c>
      <c r="H44" s="107" t="s">
        <v>1488</v>
      </c>
      <c r="I44" s="107" t="s">
        <v>1492</v>
      </c>
      <c r="J44" s="107" t="s">
        <v>1495</v>
      </c>
      <c r="K44" s="107" t="s">
        <v>1496</v>
      </c>
    </row>
    <row r="45" spans="3:11" ht="12.75">
      <c r="C45" s="79"/>
      <c r="D45" s="126">
        <f>SUM(E45:K45)</f>
        <v>35259</v>
      </c>
      <c r="E45" s="102">
        <v>19854</v>
      </c>
      <c r="F45" s="102">
        <v>2304</v>
      </c>
      <c r="G45" s="102">
        <v>729</v>
      </c>
      <c r="H45" s="102">
        <v>4265</v>
      </c>
      <c r="I45" s="102">
        <v>1839</v>
      </c>
      <c r="J45" s="102">
        <v>2422</v>
      </c>
      <c r="K45" s="102">
        <v>3846</v>
      </c>
    </row>
    <row r="46" spans="3:11" ht="23.25">
      <c r="C46" s="92" t="s">
        <v>1472</v>
      </c>
      <c r="D46" s="109" t="s">
        <v>3282</v>
      </c>
      <c r="E46" s="107" t="s">
        <v>1477</v>
      </c>
      <c r="F46" s="107" t="s">
        <v>1481</v>
      </c>
      <c r="G46" s="107" t="s">
        <v>1485</v>
      </c>
      <c r="H46" s="107" t="s">
        <v>1489</v>
      </c>
      <c r="I46" s="107"/>
      <c r="J46" s="107"/>
      <c r="K46" s="107"/>
    </row>
    <row r="47" spans="3:11" ht="12.75">
      <c r="C47" s="79"/>
      <c r="D47" s="126">
        <f>SUM(E47:K47)</f>
        <v>13005</v>
      </c>
      <c r="E47" s="102">
        <v>7106</v>
      </c>
      <c r="F47" s="102">
        <v>1192</v>
      </c>
      <c r="G47" s="102">
        <v>3515</v>
      </c>
      <c r="H47" s="102">
        <v>1192</v>
      </c>
      <c r="I47" s="102"/>
      <c r="J47" s="102"/>
      <c r="K47" s="102"/>
    </row>
    <row r="48" spans="3:11" ht="15">
      <c r="C48" s="21" t="s">
        <v>1473</v>
      </c>
      <c r="D48" s="109" t="s">
        <v>3283</v>
      </c>
      <c r="E48" s="102">
        <v>1041</v>
      </c>
      <c r="F48" s="102"/>
      <c r="G48" s="102"/>
      <c r="H48" s="102"/>
      <c r="I48" s="102"/>
      <c r="J48" s="102"/>
      <c r="K48" s="102"/>
    </row>
    <row r="49" spans="3:11" ht="23.25">
      <c r="C49" s="92" t="s">
        <v>1474</v>
      </c>
      <c r="D49" s="109" t="s">
        <v>3284</v>
      </c>
      <c r="E49" s="107" t="s">
        <v>1478</v>
      </c>
      <c r="F49" s="107" t="s">
        <v>1482</v>
      </c>
      <c r="G49" s="107" t="s">
        <v>1486</v>
      </c>
      <c r="H49" s="107" t="s">
        <v>1490</v>
      </c>
      <c r="I49" s="107" t="s">
        <v>1493</v>
      </c>
      <c r="J49" s="107"/>
      <c r="K49" s="107"/>
    </row>
    <row r="50" spans="3:11" ht="12.75">
      <c r="C50" s="79"/>
      <c r="D50" s="126">
        <f>SUM(E50:K50)</f>
        <v>17891</v>
      </c>
      <c r="E50" s="102">
        <v>5933</v>
      </c>
      <c r="F50" s="102">
        <v>5718</v>
      </c>
      <c r="G50" s="102">
        <v>1793</v>
      </c>
      <c r="H50" s="102">
        <v>2364</v>
      </c>
      <c r="I50" s="102">
        <v>2083</v>
      </c>
      <c r="J50" s="102"/>
      <c r="K50" s="102"/>
    </row>
    <row r="51" spans="3:11" ht="23.25">
      <c r="C51" s="92" t="s">
        <v>1475</v>
      </c>
      <c r="D51" s="109" t="s">
        <v>3285</v>
      </c>
      <c r="E51" s="107" t="s">
        <v>3292</v>
      </c>
      <c r="F51" s="107" t="s">
        <v>1483</v>
      </c>
      <c r="G51" s="107" t="s">
        <v>1487</v>
      </c>
      <c r="H51" s="107" t="s">
        <v>1491</v>
      </c>
      <c r="I51" s="107" t="s">
        <v>1494</v>
      </c>
      <c r="J51" s="107"/>
      <c r="K51" s="107"/>
    </row>
    <row r="52" spans="3:11" ht="12.75">
      <c r="C52" s="79"/>
      <c r="D52" s="126">
        <f>SUM(E52:K52)</f>
        <v>21942</v>
      </c>
      <c r="E52" s="106">
        <v>4980</v>
      </c>
      <c r="F52" s="106">
        <v>3840</v>
      </c>
      <c r="G52" s="106">
        <v>7703</v>
      </c>
      <c r="H52" s="106">
        <v>1378</v>
      </c>
      <c r="I52" s="106">
        <v>4041</v>
      </c>
      <c r="J52" s="103"/>
      <c r="K52" s="103"/>
    </row>
    <row r="53" spans="3:10" ht="12.75">
      <c r="C53" s="18"/>
      <c r="D53" s="130">
        <f>SUM(D45,D47,E48,D50,D52)</f>
        <v>89138</v>
      </c>
      <c r="E53" s="18"/>
      <c r="F53" s="18"/>
      <c r="G53" s="18"/>
      <c r="H53" s="18"/>
      <c r="I53" s="18"/>
      <c r="J53" s="18"/>
    </row>
    <row r="54" spans="3:10" ht="12.75">
      <c r="C54" s="18"/>
      <c r="D54" s="18"/>
      <c r="E54" s="18"/>
      <c r="F54" s="18"/>
      <c r="G54" s="18"/>
      <c r="H54" s="18"/>
      <c r="I54" s="18"/>
      <c r="J54" s="18"/>
    </row>
    <row r="56" spans="3:16" ht="27" customHeight="1">
      <c r="C56" s="86" t="s">
        <v>4251</v>
      </c>
      <c r="D56" s="86" t="s">
        <v>3877</v>
      </c>
      <c r="E56" s="86" t="s">
        <v>3878</v>
      </c>
      <c r="F56" s="86" t="s">
        <v>3879</v>
      </c>
      <c r="G56" s="86" t="s">
        <v>3880</v>
      </c>
      <c r="H56" s="86" t="s">
        <v>3881</v>
      </c>
      <c r="I56" s="86" t="s">
        <v>3882</v>
      </c>
      <c r="J56" s="18"/>
      <c r="K56" s="18"/>
      <c r="L56" s="18"/>
      <c r="M56" s="18"/>
      <c r="N56" s="18"/>
      <c r="O56" s="18"/>
      <c r="P56" s="18"/>
    </row>
    <row r="57" spans="3:17" ht="15">
      <c r="C57" s="92" t="s">
        <v>3877</v>
      </c>
      <c r="D57" s="109" t="s">
        <v>3286</v>
      </c>
      <c r="E57" s="107" t="s">
        <v>3883</v>
      </c>
      <c r="F57" s="107" t="s">
        <v>3884</v>
      </c>
      <c r="G57" s="107" t="s">
        <v>3885</v>
      </c>
      <c r="H57" s="107" t="s">
        <v>3886</v>
      </c>
      <c r="I57" s="107"/>
      <c r="J57" s="107"/>
      <c r="K57" s="107"/>
      <c r="L57" s="107"/>
      <c r="M57" s="18"/>
      <c r="N57" s="18"/>
      <c r="O57" s="18"/>
      <c r="P57" s="18"/>
      <c r="Q57" s="18"/>
    </row>
    <row r="58" spans="3:17" ht="12.75">
      <c r="C58" s="79"/>
      <c r="D58" s="126">
        <f>SUM(E58:L58)</f>
        <v>69849</v>
      </c>
      <c r="E58" s="102">
        <v>62409</v>
      </c>
      <c r="F58" s="102">
        <v>2071</v>
      </c>
      <c r="G58" s="102">
        <v>2648</v>
      </c>
      <c r="H58" s="102">
        <v>2721</v>
      </c>
      <c r="I58" s="102"/>
      <c r="J58" s="102"/>
      <c r="K58" s="102"/>
      <c r="L58" s="102"/>
      <c r="M58" s="18"/>
      <c r="N58" s="18"/>
      <c r="O58" s="18"/>
      <c r="P58" s="18"/>
      <c r="Q58" s="18"/>
    </row>
    <row r="59" spans="3:17" ht="21" customHeight="1">
      <c r="C59" s="92" t="s">
        <v>3878</v>
      </c>
      <c r="D59" s="109" t="s">
        <v>3287</v>
      </c>
      <c r="E59" s="107" t="s">
        <v>3887</v>
      </c>
      <c r="F59" s="107" t="s">
        <v>3888</v>
      </c>
      <c r="G59" s="107"/>
      <c r="H59" s="107"/>
      <c r="I59" s="107"/>
      <c r="J59" s="107"/>
      <c r="K59" s="107"/>
      <c r="L59" s="107"/>
      <c r="M59" s="18"/>
      <c r="N59" s="18"/>
      <c r="O59" s="18"/>
      <c r="P59" s="18"/>
      <c r="Q59" s="18"/>
    </row>
    <row r="60" spans="3:17" ht="12.75">
      <c r="C60" s="79"/>
      <c r="D60" s="126">
        <f>SUM(E60:L60)</f>
        <v>6945</v>
      </c>
      <c r="E60" s="102">
        <v>4699</v>
      </c>
      <c r="F60" s="102">
        <v>2246</v>
      </c>
      <c r="G60" s="102"/>
      <c r="H60" s="102"/>
      <c r="I60" s="102"/>
      <c r="J60" s="102"/>
      <c r="K60" s="102"/>
      <c r="L60" s="102"/>
      <c r="M60" s="18"/>
      <c r="N60" s="18"/>
      <c r="O60" s="18"/>
      <c r="P60" s="18"/>
      <c r="Q60" s="18"/>
    </row>
    <row r="61" spans="3:17" ht="23.25">
      <c r="C61" s="92" t="s">
        <v>3879</v>
      </c>
      <c r="D61" s="109" t="s">
        <v>3288</v>
      </c>
      <c r="E61" s="107" t="s">
        <v>3889</v>
      </c>
      <c r="F61" s="107" t="s">
        <v>3890</v>
      </c>
      <c r="G61" s="107" t="s">
        <v>3891</v>
      </c>
      <c r="H61" s="107" t="s">
        <v>3892</v>
      </c>
      <c r="I61" s="107" t="s">
        <v>3893</v>
      </c>
      <c r="J61" s="107" t="s">
        <v>3894</v>
      </c>
      <c r="K61" s="107" t="s">
        <v>3895</v>
      </c>
      <c r="L61" s="107" t="s">
        <v>3896</v>
      </c>
      <c r="M61" s="18"/>
      <c r="N61" s="18"/>
      <c r="O61" s="18"/>
      <c r="P61" s="18"/>
      <c r="Q61" s="18"/>
    </row>
    <row r="62" spans="3:17" ht="12.75">
      <c r="C62" s="79"/>
      <c r="D62" s="126">
        <f>SUM(E62:L62)</f>
        <v>23482</v>
      </c>
      <c r="E62" s="102">
        <v>9889</v>
      </c>
      <c r="F62" s="102">
        <v>1884</v>
      </c>
      <c r="G62" s="102">
        <v>2397</v>
      </c>
      <c r="H62" s="102">
        <v>2459</v>
      </c>
      <c r="I62" s="102">
        <v>1051</v>
      </c>
      <c r="J62" s="102">
        <v>1879</v>
      </c>
      <c r="K62" s="102">
        <v>3217</v>
      </c>
      <c r="L62" s="102">
        <v>706</v>
      </c>
      <c r="M62" s="18"/>
      <c r="N62" s="18"/>
      <c r="O62" s="18"/>
      <c r="P62" s="18"/>
      <c r="Q62" s="18"/>
    </row>
    <row r="63" spans="3:17" ht="21" customHeight="1">
      <c r="C63" s="92" t="s">
        <v>3880</v>
      </c>
      <c r="D63" s="109" t="s">
        <v>3289</v>
      </c>
      <c r="E63" s="107" t="s">
        <v>3897</v>
      </c>
      <c r="F63" s="107" t="s">
        <v>3898</v>
      </c>
      <c r="G63" s="107" t="s">
        <v>3899</v>
      </c>
      <c r="H63" s="107" t="s">
        <v>3900</v>
      </c>
      <c r="I63" s="107" t="s">
        <v>3901</v>
      </c>
      <c r="J63" s="107"/>
      <c r="K63" s="107"/>
      <c r="L63" s="107"/>
      <c r="M63" s="18"/>
      <c r="N63" s="18"/>
      <c r="O63" s="18"/>
      <c r="P63" s="18"/>
      <c r="Q63" s="18"/>
    </row>
    <row r="64" spans="3:17" ht="12.75">
      <c r="C64" s="79"/>
      <c r="D64" s="126">
        <f>SUM(E64:L64)</f>
        <v>11228</v>
      </c>
      <c r="E64" s="102">
        <v>3385</v>
      </c>
      <c r="F64" s="102">
        <v>2327</v>
      </c>
      <c r="G64" s="102">
        <v>2983</v>
      </c>
      <c r="H64" s="102">
        <v>433</v>
      </c>
      <c r="I64" s="102">
        <v>2100</v>
      </c>
      <c r="J64" s="102"/>
      <c r="K64" s="102"/>
      <c r="L64" s="102"/>
      <c r="M64" s="18"/>
      <c r="N64" s="18"/>
      <c r="O64" s="18"/>
      <c r="P64" s="18"/>
      <c r="Q64" s="18"/>
    </row>
    <row r="65" spans="3:17" ht="23.25">
      <c r="C65" s="92" t="s">
        <v>3881</v>
      </c>
      <c r="D65" s="109" t="s">
        <v>3290</v>
      </c>
      <c r="E65" s="107" t="s">
        <v>3902</v>
      </c>
      <c r="F65" s="107" t="s">
        <v>3903</v>
      </c>
      <c r="G65" s="107" t="s">
        <v>3904</v>
      </c>
      <c r="H65" s="107" t="s">
        <v>3905</v>
      </c>
      <c r="I65" s="107" t="s">
        <v>3906</v>
      </c>
      <c r="J65" s="107" t="s">
        <v>3907</v>
      </c>
      <c r="K65" s="107"/>
      <c r="L65" s="107"/>
      <c r="M65" s="18"/>
      <c r="N65" s="18"/>
      <c r="O65" s="18"/>
      <c r="P65" s="18"/>
      <c r="Q65" s="18"/>
    </row>
    <row r="66" spans="3:17" ht="12.75">
      <c r="C66" s="79"/>
      <c r="D66" s="126">
        <f>SUM(E66:L66)</f>
        <v>21077</v>
      </c>
      <c r="E66" s="102">
        <v>5287</v>
      </c>
      <c r="F66" s="102">
        <v>4366</v>
      </c>
      <c r="G66" s="102">
        <v>2598</v>
      </c>
      <c r="H66" s="102">
        <v>5042</v>
      </c>
      <c r="I66" s="102">
        <v>1316</v>
      </c>
      <c r="J66" s="102">
        <v>2468</v>
      </c>
      <c r="K66" s="102"/>
      <c r="L66" s="102"/>
      <c r="M66" s="18"/>
      <c r="N66" s="18"/>
      <c r="O66" s="18"/>
      <c r="P66" s="18"/>
      <c r="Q66" s="18"/>
    </row>
    <row r="67" spans="3:17" ht="23.25">
      <c r="C67" s="92" t="s">
        <v>3882</v>
      </c>
      <c r="D67" s="109" t="s">
        <v>3291</v>
      </c>
      <c r="E67" s="107" t="s">
        <v>3908</v>
      </c>
      <c r="F67" s="107" t="s">
        <v>3909</v>
      </c>
      <c r="G67" s="107" t="s">
        <v>3910</v>
      </c>
      <c r="H67" s="107" t="s">
        <v>3911</v>
      </c>
      <c r="I67" s="107" t="s">
        <v>3912</v>
      </c>
      <c r="J67" s="107" t="s">
        <v>546</v>
      </c>
      <c r="K67" s="107"/>
      <c r="L67" s="107"/>
      <c r="M67" s="18"/>
      <c r="N67" s="18"/>
      <c r="O67" s="18"/>
      <c r="P67" s="18"/>
      <c r="Q67" s="18"/>
    </row>
    <row r="68" spans="3:17" ht="12.75">
      <c r="C68" s="79"/>
      <c r="D68" s="126">
        <f>SUM(E68:L68)</f>
        <v>27373</v>
      </c>
      <c r="E68" s="103">
        <v>7728</v>
      </c>
      <c r="F68" s="103">
        <v>1915</v>
      </c>
      <c r="G68" s="103">
        <v>1922</v>
      </c>
      <c r="H68" s="103">
        <v>7940</v>
      </c>
      <c r="I68" s="103">
        <v>354</v>
      </c>
      <c r="J68" s="103">
        <v>7514</v>
      </c>
      <c r="K68" s="103"/>
      <c r="L68" s="103"/>
      <c r="M68" s="18"/>
      <c r="N68" s="18"/>
      <c r="O68" s="18"/>
      <c r="P68" s="18"/>
      <c r="Q68" s="18"/>
    </row>
    <row r="69" spans="3:16" ht="12.75">
      <c r="C69" s="18"/>
      <c r="D69" s="130">
        <f>SUM(D58,D60,D62,D64,D66,D68)</f>
        <v>159954</v>
      </c>
      <c r="E69" s="18"/>
      <c r="F69" s="18"/>
      <c r="G69" s="18"/>
      <c r="H69" s="18"/>
      <c r="I69" s="18"/>
      <c r="J69" s="18"/>
      <c r="K69" s="18"/>
      <c r="L69" s="18"/>
      <c r="M69" s="18"/>
      <c r="N69" s="18"/>
      <c r="O69" s="18"/>
      <c r="P69" s="18"/>
    </row>
  </sheetData>
  <sheetProtection password="C447" sheet="1" objects="1" scenarios="1"/>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Φύλλο26"/>
  <dimension ref="A2:AD36"/>
  <sheetViews>
    <sheetView zoomScalePageLayoutView="0" workbookViewId="0" topLeftCell="A19">
      <selection activeCell="A19" sqref="A1:IV16384"/>
    </sheetView>
  </sheetViews>
  <sheetFormatPr defaultColWidth="9.00390625" defaultRowHeight="12.75"/>
  <cols>
    <col min="1" max="1" width="14.625" style="0" customWidth="1"/>
    <col min="4" max="4" width="16.25390625" style="0" customWidth="1"/>
    <col min="5" max="5" width="12.50390625" style="0" customWidth="1"/>
  </cols>
  <sheetData>
    <row r="2" spans="1:8" s="18" customFormat="1" ht="21" customHeight="1">
      <c r="A2" s="94" t="s">
        <v>645</v>
      </c>
      <c r="D2" s="88"/>
      <c r="E2" s="89"/>
      <c r="F2" s="89"/>
      <c r="G2" s="89"/>
      <c r="H2" s="89"/>
    </row>
    <row r="3" spans="1:4" s="18" customFormat="1" ht="21" customHeight="1">
      <c r="A3" s="20" t="s">
        <v>547</v>
      </c>
      <c r="D3" s="86" t="s">
        <v>547</v>
      </c>
    </row>
    <row r="4" spans="1:18" s="18" customFormat="1" ht="27" customHeight="1">
      <c r="A4" s="20" t="s">
        <v>548</v>
      </c>
      <c r="D4" s="100" t="s">
        <v>552</v>
      </c>
      <c r="E4" s="109" t="s">
        <v>103</v>
      </c>
      <c r="F4" s="107" t="s">
        <v>553</v>
      </c>
      <c r="G4" s="107" t="s">
        <v>554</v>
      </c>
      <c r="H4" s="107" t="s">
        <v>555</v>
      </c>
      <c r="I4" s="107" t="s">
        <v>556</v>
      </c>
      <c r="J4" s="107" t="s">
        <v>557</v>
      </c>
      <c r="K4" s="107" t="s">
        <v>558</v>
      </c>
      <c r="L4" s="107" t="s">
        <v>559</v>
      </c>
      <c r="M4" s="107" t="s">
        <v>560</v>
      </c>
      <c r="N4" s="107" t="s">
        <v>561</v>
      </c>
      <c r="O4" s="107" t="s">
        <v>562</v>
      </c>
      <c r="P4" s="107" t="s">
        <v>563</v>
      </c>
      <c r="Q4" s="107" t="s">
        <v>564</v>
      </c>
      <c r="R4" s="107" t="s">
        <v>565</v>
      </c>
    </row>
    <row r="5" spans="1:18" s="18" customFormat="1" ht="15" customHeight="1">
      <c r="A5" s="20" t="s">
        <v>549</v>
      </c>
      <c r="D5" s="101"/>
      <c r="E5" s="142">
        <f>SUM(F5:R5)</f>
        <v>86436</v>
      </c>
      <c r="F5" s="106">
        <v>37890</v>
      </c>
      <c r="G5" s="106">
        <v>2497</v>
      </c>
      <c r="H5" s="106">
        <v>2373</v>
      </c>
      <c r="I5" s="106">
        <v>6101</v>
      </c>
      <c r="J5" s="106">
        <v>5269</v>
      </c>
      <c r="K5" s="106">
        <v>2771</v>
      </c>
      <c r="L5" s="106">
        <v>8504</v>
      </c>
      <c r="M5" s="106">
        <v>3135</v>
      </c>
      <c r="N5" s="106">
        <v>2447</v>
      </c>
      <c r="O5" s="106">
        <v>2255</v>
      </c>
      <c r="P5" s="106">
        <v>3358</v>
      </c>
      <c r="Q5" s="106">
        <v>5602</v>
      </c>
      <c r="R5" s="106">
        <v>4234</v>
      </c>
    </row>
    <row r="6" s="18" customFormat="1" ht="21" customHeight="1">
      <c r="A6" s="20" t="s">
        <v>550</v>
      </c>
    </row>
    <row r="7" s="18" customFormat="1" ht="21" customHeight="1">
      <c r="A7" s="20" t="s">
        <v>551</v>
      </c>
    </row>
    <row r="9" spans="4:7" ht="22.5" customHeight="1">
      <c r="D9" s="86" t="s">
        <v>548</v>
      </c>
      <c r="E9" s="86" t="s">
        <v>566</v>
      </c>
      <c r="F9" s="86" t="s">
        <v>567</v>
      </c>
      <c r="G9" s="18"/>
    </row>
    <row r="10" spans="4:8" ht="23.25">
      <c r="D10" s="92" t="s">
        <v>566</v>
      </c>
      <c r="E10" s="109" t="s">
        <v>104</v>
      </c>
      <c r="F10" s="107" t="s">
        <v>568</v>
      </c>
      <c r="G10" s="107" t="s">
        <v>569</v>
      </c>
      <c r="H10" s="107" t="s">
        <v>2810</v>
      </c>
    </row>
    <row r="11" spans="4:8" ht="12.75">
      <c r="D11" s="79"/>
      <c r="E11" s="126">
        <f>SUM(F11:H11)</f>
        <v>8423</v>
      </c>
      <c r="F11" s="106">
        <v>3511</v>
      </c>
      <c r="G11" s="106">
        <v>2749</v>
      </c>
      <c r="H11" s="106">
        <v>2163</v>
      </c>
    </row>
    <row r="12" spans="4:8" ht="18.75">
      <c r="D12" s="21" t="s">
        <v>567</v>
      </c>
      <c r="E12" s="109" t="s">
        <v>105</v>
      </c>
      <c r="F12" s="106">
        <v>1459</v>
      </c>
      <c r="G12" s="106"/>
      <c r="H12" s="106"/>
    </row>
    <row r="13" spans="4:7" ht="12.75">
      <c r="D13" s="18"/>
      <c r="E13" s="130">
        <f>SUM(E11,F12)</f>
        <v>9882</v>
      </c>
      <c r="F13" s="18"/>
      <c r="G13" s="18"/>
    </row>
    <row r="14" spans="4:7" ht="12.75">
      <c r="D14" s="18"/>
      <c r="E14" s="18"/>
      <c r="F14" s="18"/>
      <c r="G14" s="18"/>
    </row>
    <row r="17" spans="4:29" ht="18.75">
      <c r="D17" s="86" t="s">
        <v>549</v>
      </c>
      <c r="E17" s="86" t="s">
        <v>2811</v>
      </c>
      <c r="F17" s="86" t="s">
        <v>2812</v>
      </c>
      <c r="G17" s="18"/>
      <c r="H17" s="18"/>
      <c r="AA17" s="18"/>
      <c r="AB17" s="18"/>
      <c r="AC17" s="18"/>
    </row>
    <row r="18" spans="4:30" ht="23.25">
      <c r="D18" s="92" t="s">
        <v>2811</v>
      </c>
      <c r="E18" s="109" t="s">
        <v>106</v>
      </c>
      <c r="F18" s="107" t="s">
        <v>2813</v>
      </c>
      <c r="G18" s="107" t="s">
        <v>2814</v>
      </c>
      <c r="H18" s="107" t="s">
        <v>2815</v>
      </c>
      <c r="I18" s="107" t="s">
        <v>3004</v>
      </c>
      <c r="AB18" s="18"/>
      <c r="AC18" s="18"/>
      <c r="AD18" s="18"/>
    </row>
    <row r="19" spans="4:30" ht="12.75">
      <c r="D19" s="79"/>
      <c r="E19" s="126">
        <f>SUM(F19:I19)</f>
        <v>16992</v>
      </c>
      <c r="F19" s="106">
        <v>8006</v>
      </c>
      <c r="G19" s="106">
        <v>2535</v>
      </c>
      <c r="H19" s="106">
        <v>3925</v>
      </c>
      <c r="I19" s="106">
        <v>2526</v>
      </c>
      <c r="AB19" s="18"/>
      <c r="AC19" s="18"/>
      <c r="AD19" s="18"/>
    </row>
    <row r="20" spans="4:30" ht="18.75">
      <c r="D20" s="21" t="s">
        <v>2812</v>
      </c>
      <c r="E20" s="109" t="s">
        <v>107</v>
      </c>
      <c r="F20" s="106">
        <v>270</v>
      </c>
      <c r="G20" s="106"/>
      <c r="H20" s="106"/>
      <c r="I20" s="106"/>
      <c r="AB20" s="18"/>
      <c r="AC20" s="18"/>
      <c r="AD20" s="18"/>
    </row>
    <row r="21" spans="4:29" ht="12.75">
      <c r="D21" s="18"/>
      <c r="E21" s="130">
        <f>SUM(E19,F20)</f>
        <v>17262</v>
      </c>
      <c r="F21" s="18"/>
      <c r="G21" s="18"/>
      <c r="H21" s="18"/>
      <c r="AA21" s="18"/>
      <c r="AB21" s="18"/>
      <c r="AC21" s="18"/>
    </row>
    <row r="22" spans="4:29" ht="12.75">
      <c r="D22" s="18"/>
      <c r="E22" s="18"/>
      <c r="F22" s="18"/>
      <c r="G22" s="18"/>
      <c r="H22" s="18"/>
      <c r="AA22" s="18"/>
      <c r="AB22" s="18"/>
      <c r="AC22" s="18"/>
    </row>
    <row r="25" spans="4:20" ht="12.75">
      <c r="D25" s="87" t="s">
        <v>550</v>
      </c>
      <c r="E25" s="18"/>
      <c r="F25" s="18"/>
      <c r="G25" s="18"/>
      <c r="H25" s="18"/>
      <c r="T25" s="18"/>
    </row>
    <row r="26" spans="4:21" ht="23.25">
      <c r="D26" s="92" t="s">
        <v>3005</v>
      </c>
      <c r="E26" s="109" t="s">
        <v>108</v>
      </c>
      <c r="F26" s="107" t="s">
        <v>3006</v>
      </c>
      <c r="G26" s="107" t="s">
        <v>3007</v>
      </c>
      <c r="H26" s="107" t="s">
        <v>3008</v>
      </c>
      <c r="I26" s="107" t="s">
        <v>3009</v>
      </c>
      <c r="U26" s="18"/>
    </row>
    <row r="27" spans="4:21" ht="12.75">
      <c r="D27" s="79"/>
      <c r="E27" s="142">
        <f>SUM(F27:I27)</f>
        <v>32977</v>
      </c>
      <c r="F27" s="106">
        <v>12517</v>
      </c>
      <c r="G27" s="106">
        <v>9855</v>
      </c>
      <c r="H27" s="106">
        <v>2609</v>
      </c>
      <c r="I27" s="106">
        <v>7996</v>
      </c>
      <c r="U27" s="18"/>
    </row>
    <row r="28" spans="4:20" ht="12.75">
      <c r="D28" s="18"/>
      <c r="E28" s="18"/>
      <c r="F28" s="18"/>
      <c r="G28" s="18"/>
      <c r="H28" s="18"/>
      <c r="T28" s="18"/>
    </row>
    <row r="29" spans="4:20" ht="12.75">
      <c r="D29" s="18"/>
      <c r="E29" s="18"/>
      <c r="F29" s="18"/>
      <c r="G29" s="18"/>
      <c r="H29" s="18"/>
      <c r="T29" s="18"/>
    </row>
    <row r="31" spans="4:13" ht="18.75">
      <c r="D31" s="86" t="s">
        <v>551</v>
      </c>
      <c r="E31" s="86" t="s">
        <v>3010</v>
      </c>
      <c r="F31" s="86" t="s">
        <v>3011</v>
      </c>
      <c r="G31" s="86" t="s">
        <v>3012</v>
      </c>
      <c r="H31" s="18"/>
      <c r="I31" s="18"/>
      <c r="J31" s="18"/>
      <c r="K31" s="18"/>
      <c r="L31" s="18"/>
      <c r="M31" s="18"/>
    </row>
    <row r="32" spans="4:14" ht="23.25">
      <c r="D32" s="92" t="s">
        <v>3010</v>
      </c>
      <c r="E32" s="109" t="s">
        <v>109</v>
      </c>
      <c r="F32" s="107" t="s">
        <v>3013</v>
      </c>
      <c r="G32" s="107" t="s">
        <v>3014</v>
      </c>
      <c r="H32" s="107" t="s">
        <v>3015</v>
      </c>
      <c r="I32" s="107" t="s">
        <v>3016</v>
      </c>
      <c r="J32" s="107" t="s">
        <v>3017</v>
      </c>
      <c r="K32" s="107" t="s">
        <v>3018</v>
      </c>
      <c r="L32" s="107" t="s">
        <v>2083</v>
      </c>
      <c r="M32" s="107" t="s">
        <v>2084</v>
      </c>
      <c r="N32" s="18"/>
    </row>
    <row r="33" spans="4:14" ht="12.75">
      <c r="D33" s="79"/>
      <c r="E33" s="126">
        <f>SUM(F33:M33)</f>
        <v>51390</v>
      </c>
      <c r="F33" s="106">
        <v>26850</v>
      </c>
      <c r="G33" s="106">
        <v>3271</v>
      </c>
      <c r="H33" s="106">
        <v>983</v>
      </c>
      <c r="I33" s="106">
        <v>3956</v>
      </c>
      <c r="J33" s="106">
        <v>2897</v>
      </c>
      <c r="K33" s="106">
        <v>2234</v>
      </c>
      <c r="L33" s="106">
        <v>3672</v>
      </c>
      <c r="M33" s="106">
        <v>7527</v>
      </c>
      <c r="N33" s="18"/>
    </row>
    <row r="34" spans="4:14" ht="18.75">
      <c r="D34" s="21" t="s">
        <v>3011</v>
      </c>
      <c r="E34" s="109" t="s">
        <v>110</v>
      </c>
      <c r="F34" s="106">
        <v>826</v>
      </c>
      <c r="G34" s="106"/>
      <c r="H34" s="106"/>
      <c r="I34" s="106"/>
      <c r="J34" s="106"/>
      <c r="K34" s="106"/>
      <c r="L34" s="106"/>
      <c r="M34" s="106"/>
      <c r="N34" s="18"/>
    </row>
    <row r="35" spans="4:14" ht="24" customHeight="1">
      <c r="D35" s="21" t="s">
        <v>3012</v>
      </c>
      <c r="E35" s="109" t="s">
        <v>2921</v>
      </c>
      <c r="F35" s="106">
        <v>458</v>
      </c>
      <c r="G35" s="106"/>
      <c r="H35" s="106"/>
      <c r="I35" s="106"/>
      <c r="J35" s="106"/>
      <c r="K35" s="106"/>
      <c r="L35" s="106"/>
      <c r="M35" s="106"/>
      <c r="N35" s="18"/>
    </row>
    <row r="36" spans="4:13" ht="12.75">
      <c r="D36" s="18"/>
      <c r="E36" s="130">
        <f>SUM(E33,F34:F35)</f>
        <v>52674</v>
      </c>
      <c r="F36" s="18"/>
      <c r="G36" s="18"/>
      <c r="H36" s="18"/>
      <c r="I36" s="18"/>
      <c r="J36" s="18"/>
      <c r="K36" s="18"/>
      <c r="L36" s="18"/>
      <c r="M36" s="18"/>
    </row>
  </sheetData>
  <sheetProtection password="C447" sheet="1" objects="1" scenarios="1"/>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Φύλλο27"/>
  <dimension ref="A2:IL99"/>
  <sheetViews>
    <sheetView zoomScalePageLayoutView="0" workbookViewId="0" topLeftCell="A55">
      <selection activeCell="A55" sqref="A1:IV16384"/>
    </sheetView>
  </sheetViews>
  <sheetFormatPr defaultColWidth="9.00390625" defaultRowHeight="12.75"/>
  <cols>
    <col min="1" max="1" width="17.50390625" style="0" customWidth="1"/>
    <col min="3" max="3" width="20.25390625" style="0" customWidth="1"/>
    <col min="4" max="8" width="11.75390625" style="0" customWidth="1"/>
  </cols>
  <sheetData>
    <row r="2" spans="1:15" s="18" customFormat="1" ht="27" customHeight="1">
      <c r="A2" s="94" t="s">
        <v>646</v>
      </c>
      <c r="C2" s="88"/>
      <c r="D2" s="89"/>
      <c r="E2" s="89"/>
      <c r="F2" s="89"/>
      <c r="G2" s="89"/>
      <c r="H2" s="89"/>
      <c r="I2" s="89"/>
      <c r="J2" s="89"/>
      <c r="K2" s="89"/>
      <c r="L2" s="89"/>
      <c r="M2" s="89"/>
      <c r="N2" s="89"/>
      <c r="O2" s="89"/>
    </row>
    <row r="3" spans="1:9" s="18" customFormat="1" ht="21" customHeight="1">
      <c r="A3" s="20" t="s">
        <v>2085</v>
      </c>
      <c r="C3" s="87" t="s">
        <v>2085</v>
      </c>
      <c r="H3" s="27"/>
      <c r="I3" s="27"/>
    </row>
    <row r="4" spans="1:9" s="18" customFormat="1" ht="20.25" customHeight="1">
      <c r="A4" s="20" t="s">
        <v>2086</v>
      </c>
      <c r="C4" s="92" t="s">
        <v>3624</v>
      </c>
      <c r="D4" s="109" t="s">
        <v>2922</v>
      </c>
      <c r="E4" s="107" t="s">
        <v>1984</v>
      </c>
      <c r="F4" s="107" t="s">
        <v>1985</v>
      </c>
      <c r="G4" s="107" t="s">
        <v>1986</v>
      </c>
      <c r="H4" s="31"/>
      <c r="I4" s="27"/>
    </row>
    <row r="5" spans="1:9" s="18" customFormat="1" ht="15" customHeight="1">
      <c r="A5" s="20" t="s">
        <v>3613</v>
      </c>
      <c r="C5" s="79"/>
      <c r="D5" s="142">
        <f>SUM(E5:G5)</f>
        <v>21507</v>
      </c>
      <c r="E5" s="103">
        <v>13737</v>
      </c>
      <c r="F5" s="103">
        <v>3877</v>
      </c>
      <c r="G5" s="103">
        <v>3893</v>
      </c>
      <c r="H5" s="131"/>
      <c r="I5" s="27"/>
    </row>
    <row r="6" spans="1:9" s="18" customFormat="1" ht="18" customHeight="1">
      <c r="A6" s="20" t="s">
        <v>3614</v>
      </c>
      <c r="H6" s="27"/>
      <c r="I6" s="27"/>
    </row>
    <row r="7" spans="1:9" s="18" customFormat="1" ht="18" customHeight="1">
      <c r="A7" s="20" t="s">
        <v>3615</v>
      </c>
      <c r="H7" s="27"/>
      <c r="I7" s="27"/>
    </row>
    <row r="8" s="18" customFormat="1" ht="18" customHeight="1">
      <c r="A8" s="20" t="s">
        <v>3616</v>
      </c>
    </row>
    <row r="9" spans="1:3" s="18" customFormat="1" ht="17.25" customHeight="1">
      <c r="A9" s="20" t="s">
        <v>3617</v>
      </c>
      <c r="C9" s="86" t="s">
        <v>2086</v>
      </c>
    </row>
    <row r="10" spans="1:246" ht="15">
      <c r="A10" s="20" t="s">
        <v>3618</v>
      </c>
      <c r="C10" s="92" t="s">
        <v>1987</v>
      </c>
      <c r="D10" s="109" t="s">
        <v>2923</v>
      </c>
      <c r="E10" s="107" t="s">
        <v>1988</v>
      </c>
      <c r="F10" s="107" t="s">
        <v>1989</v>
      </c>
      <c r="G10" s="107" t="s">
        <v>1990</v>
      </c>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row>
    <row r="11" spans="1:246" ht="13.5" customHeight="1">
      <c r="A11" s="20" t="s">
        <v>3619</v>
      </c>
      <c r="C11" s="79"/>
      <c r="D11" s="142">
        <f>SUM(E11:G11)</f>
        <v>9221</v>
      </c>
      <c r="E11" s="103">
        <v>3901</v>
      </c>
      <c r="F11" s="103">
        <v>1948</v>
      </c>
      <c r="G11" s="103">
        <v>3372</v>
      </c>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row>
    <row r="12" spans="1:245" ht="17.25" customHeight="1">
      <c r="A12" s="20" t="s">
        <v>3620</v>
      </c>
      <c r="C12" s="18"/>
      <c r="D12" s="18"/>
      <c r="E12" s="18"/>
      <c r="F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row>
    <row r="13" spans="1:245" ht="15.75" customHeight="1">
      <c r="A13" s="20" t="s">
        <v>3621</v>
      </c>
      <c r="C13" s="18"/>
      <c r="D13" s="18"/>
      <c r="E13" s="18"/>
      <c r="F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row>
    <row r="14" spans="1:245" ht="15.75" customHeight="1">
      <c r="A14" s="20" t="s">
        <v>3622</v>
      </c>
      <c r="C14" s="18"/>
      <c r="D14" s="18"/>
      <c r="E14" s="18"/>
      <c r="F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row>
    <row r="15" spans="1:245" ht="18" customHeight="1">
      <c r="A15" s="20" t="s">
        <v>3623</v>
      </c>
      <c r="C15" s="86" t="s">
        <v>3613</v>
      </c>
      <c r="D15" s="86" t="s">
        <v>1991</v>
      </c>
      <c r="E15" s="86" t="s">
        <v>1992</v>
      </c>
      <c r="F15" s="86" t="s">
        <v>1993</v>
      </c>
      <c r="G15" s="86" t="s">
        <v>1994</v>
      </c>
      <c r="H15" s="86" t="s">
        <v>4709</v>
      </c>
      <c r="GC15" s="18"/>
      <c r="GD15" s="18"/>
      <c r="GE15" s="18"/>
      <c r="GF15" s="18"/>
      <c r="GG15" s="18"/>
      <c r="GH15" s="18"/>
      <c r="GI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row>
    <row r="16" spans="3:192" ht="15">
      <c r="C16" s="111" t="s">
        <v>1991</v>
      </c>
      <c r="D16" s="164" t="s">
        <v>2924</v>
      </c>
      <c r="E16" s="112" t="s">
        <v>4710</v>
      </c>
      <c r="F16" s="112" t="s">
        <v>4711</v>
      </c>
      <c r="GD16" s="18"/>
      <c r="GE16" s="18"/>
      <c r="GF16" s="18"/>
      <c r="GG16" s="18"/>
      <c r="GH16" s="18"/>
      <c r="GI16" s="18"/>
      <c r="GJ16" s="18"/>
    </row>
    <row r="17" spans="3:192" ht="12.75">
      <c r="C17" s="79"/>
      <c r="D17" s="126">
        <f>SUM(E17:F17)</f>
        <v>15550</v>
      </c>
      <c r="E17" s="102">
        <v>14005</v>
      </c>
      <c r="F17" s="102">
        <v>1545</v>
      </c>
      <c r="GD17" s="18"/>
      <c r="GE17" s="18"/>
      <c r="GF17" s="18"/>
      <c r="GG17" s="18"/>
      <c r="GH17" s="18"/>
      <c r="GI17" s="18"/>
      <c r="GJ17" s="18"/>
    </row>
    <row r="18" spans="3:192" ht="15">
      <c r="C18" s="92" t="s">
        <v>1992</v>
      </c>
      <c r="D18" s="109" t="s">
        <v>2925</v>
      </c>
      <c r="E18" s="102">
        <v>271</v>
      </c>
      <c r="F18" s="102"/>
      <c r="GD18" s="18"/>
      <c r="GE18" s="18"/>
      <c r="GF18" s="18"/>
      <c r="GG18" s="18"/>
      <c r="GH18" s="18"/>
      <c r="GI18" s="18"/>
      <c r="GJ18" s="18"/>
    </row>
    <row r="19" spans="3:192" ht="15">
      <c r="C19" s="92" t="s">
        <v>1993</v>
      </c>
      <c r="D19" s="109" t="s">
        <v>2926</v>
      </c>
      <c r="E19" s="102">
        <v>2024</v>
      </c>
      <c r="F19" s="102"/>
      <c r="GD19" s="18"/>
      <c r="GE19" s="18"/>
      <c r="GF19" s="18"/>
      <c r="GG19" s="18"/>
      <c r="GH19" s="18"/>
      <c r="GI19" s="18"/>
      <c r="GJ19" s="18"/>
    </row>
    <row r="20" spans="3:192" ht="15">
      <c r="C20" s="92" t="s">
        <v>1994</v>
      </c>
      <c r="D20" s="109" t="s">
        <v>2927</v>
      </c>
      <c r="E20" s="102">
        <v>273</v>
      </c>
      <c r="F20" s="102"/>
      <c r="GD20" s="18"/>
      <c r="GE20" s="18"/>
      <c r="GF20" s="18"/>
      <c r="GG20" s="18"/>
      <c r="GH20" s="18"/>
      <c r="GI20" s="18"/>
      <c r="GJ20" s="18"/>
    </row>
    <row r="21" spans="3:192" ht="15">
      <c r="C21" s="21" t="s">
        <v>4709</v>
      </c>
      <c r="D21" s="109" t="s">
        <v>2928</v>
      </c>
      <c r="E21" s="102">
        <v>765</v>
      </c>
      <c r="F21" s="102"/>
      <c r="GD21" s="18"/>
      <c r="GE21" s="18"/>
      <c r="GF21" s="18"/>
      <c r="GG21" s="18"/>
      <c r="GH21" s="18"/>
      <c r="GI21" s="18"/>
      <c r="GJ21" s="18"/>
    </row>
    <row r="22" spans="4:6" ht="12.75">
      <c r="D22" s="135">
        <f>SUM(D17,E18:E21)</f>
        <v>18883</v>
      </c>
      <c r="E22" s="133"/>
      <c r="F22" s="133"/>
    </row>
    <row r="25" ht="16.5" customHeight="1">
      <c r="C25" s="87" t="s">
        <v>3614</v>
      </c>
    </row>
    <row r="26" spans="3:5" ht="15">
      <c r="C26" s="21" t="s">
        <v>4713</v>
      </c>
      <c r="D26" s="109" t="s">
        <v>2929</v>
      </c>
      <c r="E26" s="105">
        <v>16179</v>
      </c>
    </row>
    <row r="27" spans="3:5" ht="15">
      <c r="C27" s="21" t="s">
        <v>4712</v>
      </c>
      <c r="D27" s="109" t="s">
        <v>2930</v>
      </c>
      <c r="E27" s="105">
        <v>185</v>
      </c>
    </row>
    <row r="28" spans="3:5" ht="15">
      <c r="C28" s="21" t="s">
        <v>4714</v>
      </c>
      <c r="D28" s="109" t="s">
        <v>2931</v>
      </c>
      <c r="E28" s="105">
        <v>1334</v>
      </c>
    </row>
    <row r="29" spans="3:5" ht="15">
      <c r="C29" s="21" t="s">
        <v>4717</v>
      </c>
      <c r="D29" s="109" t="s">
        <v>2932</v>
      </c>
      <c r="E29" s="105">
        <v>790</v>
      </c>
    </row>
    <row r="30" spans="3:5" ht="15">
      <c r="C30" s="21" t="s">
        <v>4715</v>
      </c>
      <c r="D30" s="109" t="s">
        <v>2933</v>
      </c>
      <c r="E30" s="105">
        <v>7917</v>
      </c>
    </row>
    <row r="31" spans="3:5" ht="15">
      <c r="C31" s="21" t="s">
        <v>4716</v>
      </c>
      <c r="D31" s="109" t="s">
        <v>2934</v>
      </c>
      <c r="E31" s="105">
        <v>3047</v>
      </c>
    </row>
    <row r="32" ht="12.75">
      <c r="D32" s="134">
        <f>SUM(E26:E31)</f>
        <v>29452</v>
      </c>
    </row>
    <row r="36" spans="3:5" ht="18" customHeight="1">
      <c r="C36" s="86" t="s">
        <v>3615</v>
      </c>
      <c r="D36" s="86" t="s">
        <v>4718</v>
      </c>
      <c r="E36" s="86" t="s">
        <v>4719</v>
      </c>
    </row>
    <row r="37" spans="3:6" ht="15">
      <c r="C37" s="92" t="s">
        <v>4718</v>
      </c>
      <c r="D37" s="109" t="s">
        <v>2935</v>
      </c>
      <c r="E37" s="107" t="s">
        <v>4720</v>
      </c>
      <c r="F37" s="107" t="s">
        <v>4721</v>
      </c>
    </row>
    <row r="38" spans="3:6" ht="12.75">
      <c r="C38" s="79"/>
      <c r="D38" s="145">
        <f>SUM(E38:F38)</f>
        <v>6226</v>
      </c>
      <c r="E38" s="102">
        <v>5670</v>
      </c>
      <c r="F38" s="102">
        <v>556</v>
      </c>
    </row>
    <row r="39" spans="3:6" ht="15">
      <c r="C39" s="21" t="s">
        <v>4719</v>
      </c>
      <c r="D39" s="109" t="s">
        <v>2936</v>
      </c>
      <c r="E39" s="102">
        <v>1084</v>
      </c>
      <c r="F39" s="102"/>
    </row>
    <row r="40" spans="3:5" ht="12.75">
      <c r="C40" s="18"/>
      <c r="D40" s="130">
        <f>SUM(D38,E39)</f>
        <v>7310</v>
      </c>
      <c r="E40" s="18"/>
    </row>
    <row r="41" spans="3:5" ht="12.75">
      <c r="C41" s="18"/>
      <c r="D41" s="18"/>
      <c r="E41" s="18"/>
    </row>
    <row r="42" spans="3:5" ht="12.75">
      <c r="C42" s="18"/>
      <c r="D42" s="18"/>
      <c r="E42" s="18"/>
    </row>
    <row r="43" spans="3:5" ht="12.75">
      <c r="C43" s="18"/>
      <c r="D43" s="18"/>
      <c r="E43" s="18"/>
    </row>
    <row r="44" spans="3:175" ht="18.75" customHeight="1">
      <c r="C44" s="87" t="s">
        <v>3616</v>
      </c>
      <c r="FA44" s="18"/>
      <c r="FB44" s="18"/>
      <c r="FC44" s="18"/>
      <c r="FD44" s="18"/>
      <c r="FE44" s="18"/>
      <c r="FF44" s="18"/>
      <c r="FG44" s="18"/>
      <c r="FH44" s="18"/>
      <c r="FI44" s="18"/>
      <c r="FJ44" s="18"/>
      <c r="FK44" s="18"/>
      <c r="FL44" s="18"/>
      <c r="FM44" s="18"/>
      <c r="FN44" s="18"/>
      <c r="FO44" s="18"/>
      <c r="FP44" s="18"/>
      <c r="FQ44" s="18"/>
      <c r="FR44" s="18"/>
      <c r="FS44" s="18"/>
    </row>
    <row r="45" spans="3:175" ht="18.75" customHeight="1">
      <c r="C45" s="21" t="s">
        <v>4722</v>
      </c>
      <c r="D45" s="109" t="s">
        <v>2937</v>
      </c>
      <c r="E45" s="105">
        <v>2455</v>
      </c>
      <c r="FA45" s="18"/>
      <c r="FB45" s="18"/>
      <c r="FC45" s="18"/>
      <c r="FD45" s="18"/>
      <c r="FE45" s="18"/>
      <c r="FF45" s="18"/>
      <c r="FG45" s="18"/>
      <c r="FH45" s="18"/>
      <c r="FI45" s="18"/>
      <c r="FJ45" s="18"/>
      <c r="FK45" s="18"/>
      <c r="FL45" s="18"/>
      <c r="FM45" s="18"/>
      <c r="FN45" s="18"/>
      <c r="FO45" s="18"/>
      <c r="FP45" s="18"/>
      <c r="FQ45" s="18"/>
      <c r="FR45" s="18"/>
      <c r="FS45" s="18"/>
    </row>
    <row r="46" spans="3:175" ht="22.5" customHeight="1">
      <c r="C46" s="21" t="s">
        <v>4723</v>
      </c>
      <c r="D46" s="109" t="s">
        <v>2938</v>
      </c>
      <c r="E46" s="105">
        <v>1456</v>
      </c>
      <c r="FA46" s="18"/>
      <c r="FB46" s="18"/>
      <c r="FC46" s="18"/>
      <c r="FD46" s="18"/>
      <c r="FE46" s="18"/>
      <c r="FF46" s="18"/>
      <c r="FG46" s="18"/>
      <c r="FH46" s="18"/>
      <c r="FI46" s="18"/>
      <c r="FJ46" s="18"/>
      <c r="FK46" s="18"/>
      <c r="FL46" s="18"/>
      <c r="FM46" s="18"/>
      <c r="FN46" s="18"/>
      <c r="FO46" s="18"/>
      <c r="FP46" s="18"/>
      <c r="FQ46" s="18"/>
      <c r="FR46" s="18"/>
      <c r="FS46" s="18"/>
    </row>
    <row r="47" spans="3:175" ht="12.75">
      <c r="C47" s="18"/>
      <c r="D47" s="135">
        <f>SUM(E45:E46)</f>
        <v>3911</v>
      </c>
      <c r="FA47" s="18"/>
      <c r="FB47" s="18"/>
      <c r="FC47" s="18"/>
      <c r="FD47" s="18"/>
      <c r="FE47" s="18"/>
      <c r="FF47" s="18"/>
      <c r="FG47" s="18"/>
      <c r="FH47" s="18"/>
      <c r="FI47" s="18"/>
      <c r="FJ47" s="18"/>
      <c r="FK47" s="18"/>
      <c r="FL47" s="18"/>
      <c r="FM47" s="18"/>
      <c r="FN47" s="18"/>
      <c r="FO47" s="18"/>
      <c r="FP47" s="18"/>
      <c r="FQ47" s="18"/>
      <c r="FR47" s="18"/>
      <c r="FS47" s="18"/>
    </row>
    <row r="48" spans="3:175" ht="12.75">
      <c r="C48" s="18"/>
      <c r="FA48" s="18"/>
      <c r="FB48" s="18"/>
      <c r="FC48" s="18"/>
      <c r="FD48" s="18"/>
      <c r="FE48" s="18"/>
      <c r="FF48" s="18"/>
      <c r="FG48" s="18"/>
      <c r="FH48" s="18"/>
      <c r="FI48" s="18"/>
      <c r="FJ48" s="18"/>
      <c r="FK48" s="18"/>
      <c r="FL48" s="18"/>
      <c r="FM48" s="18"/>
      <c r="FN48" s="18"/>
      <c r="FO48" s="18"/>
      <c r="FP48" s="18"/>
      <c r="FQ48" s="18"/>
      <c r="FR48" s="18"/>
      <c r="FS48" s="18"/>
    </row>
    <row r="49" spans="3:175" ht="12.75">
      <c r="C49" s="18"/>
      <c r="FA49" s="18"/>
      <c r="FB49" s="18"/>
      <c r="FC49" s="18"/>
      <c r="FD49" s="18"/>
      <c r="FE49" s="18"/>
      <c r="FF49" s="18"/>
      <c r="FG49" s="18"/>
      <c r="FH49" s="18"/>
      <c r="FI49" s="18"/>
      <c r="FJ49" s="18"/>
      <c r="FK49" s="18"/>
      <c r="FL49" s="18"/>
      <c r="FM49" s="18"/>
      <c r="FN49" s="18"/>
      <c r="FO49" s="18"/>
      <c r="FP49" s="18"/>
      <c r="FQ49" s="18"/>
      <c r="FR49" s="18"/>
      <c r="FS49" s="18"/>
    </row>
    <row r="50" spans="3:175" ht="21" customHeight="1">
      <c r="C50" s="86" t="s">
        <v>3617</v>
      </c>
      <c r="D50" s="86" t="s">
        <v>4724</v>
      </c>
      <c r="E50" s="86" t="s">
        <v>4725</v>
      </c>
      <c r="F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FA50" s="18"/>
      <c r="FB50" s="18"/>
      <c r="FC50" s="18"/>
      <c r="FD50" s="18"/>
      <c r="FE50" s="18"/>
      <c r="FF50" s="18"/>
      <c r="FG50" s="18"/>
      <c r="FH50" s="18"/>
      <c r="FI50" s="18"/>
      <c r="FJ50" s="18"/>
      <c r="FK50" s="18"/>
      <c r="FL50" s="18"/>
      <c r="FM50" s="18"/>
      <c r="FN50" s="18"/>
      <c r="FO50" s="18"/>
      <c r="FP50" s="18"/>
      <c r="FQ50" s="18"/>
      <c r="FR50" s="18"/>
      <c r="FS50" s="18"/>
    </row>
    <row r="51" spans="3:156" ht="15">
      <c r="C51" s="92" t="s">
        <v>4724</v>
      </c>
      <c r="D51" s="109" t="s">
        <v>2939</v>
      </c>
      <c r="E51" s="107" t="s">
        <v>4726</v>
      </c>
      <c r="F51" s="107" t="s">
        <v>4727</v>
      </c>
      <c r="G51" s="107" t="s">
        <v>4728</v>
      </c>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row>
    <row r="52" spans="3:156" ht="12.75">
      <c r="C52" s="79"/>
      <c r="D52" s="126">
        <f>SUM(E52:G52)</f>
        <v>33388</v>
      </c>
      <c r="E52" s="102">
        <v>19432</v>
      </c>
      <c r="F52" s="102">
        <v>7130</v>
      </c>
      <c r="G52" s="102">
        <v>6826</v>
      </c>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row>
    <row r="53" spans="3:156" ht="15">
      <c r="C53" s="21" t="s">
        <v>4725</v>
      </c>
      <c r="D53" s="109" t="s">
        <v>2940</v>
      </c>
      <c r="E53" s="102">
        <v>1008</v>
      </c>
      <c r="F53" s="102"/>
      <c r="G53" s="102"/>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row>
    <row r="54" spans="3:155" ht="12.75">
      <c r="C54" s="18"/>
      <c r="D54" s="130">
        <f>SUM(D52,E53)</f>
        <v>34396</v>
      </c>
      <c r="E54" s="18"/>
      <c r="F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row>
    <row r="55" spans="3:155" ht="12.75">
      <c r="C55" s="18"/>
      <c r="D55" s="18"/>
      <c r="E55" s="18"/>
      <c r="F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row>
    <row r="56" spans="3:155" ht="12.75">
      <c r="C56" s="18"/>
      <c r="D56" s="18"/>
      <c r="E56" s="18"/>
      <c r="F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row>
    <row r="57" spans="3:155" ht="12.75">
      <c r="C57" s="18"/>
      <c r="D57" s="18"/>
      <c r="E57" s="18"/>
      <c r="F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row>
    <row r="58" ht="18.75" customHeight="1">
      <c r="C58" s="86" t="s">
        <v>3618</v>
      </c>
    </row>
    <row r="59" spans="3:5" ht="15">
      <c r="C59" s="21" t="s">
        <v>4729</v>
      </c>
      <c r="D59" s="109" t="s">
        <v>2941</v>
      </c>
      <c r="E59" s="105">
        <v>4977</v>
      </c>
    </row>
    <row r="60" spans="3:5" ht="15">
      <c r="C60" s="21" t="s">
        <v>4730</v>
      </c>
      <c r="D60" s="109" t="s">
        <v>2942</v>
      </c>
      <c r="E60" s="105">
        <v>910</v>
      </c>
    </row>
    <row r="61" spans="3:5" ht="15">
      <c r="C61" s="21" t="s">
        <v>4731</v>
      </c>
      <c r="D61" s="109" t="s">
        <v>2943</v>
      </c>
      <c r="E61" s="105">
        <v>1420</v>
      </c>
    </row>
    <row r="62" spans="3:5" ht="15">
      <c r="C62" s="21" t="s">
        <v>4732</v>
      </c>
      <c r="D62" s="109" t="s">
        <v>2944</v>
      </c>
      <c r="E62" s="105">
        <v>2625</v>
      </c>
    </row>
    <row r="63" spans="3:4" ht="12.75">
      <c r="C63" s="18"/>
      <c r="D63" s="134">
        <f>SUM(E59:E62)</f>
        <v>9932</v>
      </c>
    </row>
    <row r="64" spans="3:32" ht="12.75">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6" ht="21" customHeight="1">
      <c r="C66" s="87" t="s">
        <v>3619</v>
      </c>
    </row>
    <row r="67" spans="3:5" ht="15">
      <c r="C67" s="21" t="s">
        <v>4733</v>
      </c>
      <c r="D67" s="109" t="s">
        <v>2945</v>
      </c>
      <c r="E67" s="147">
        <v>10134</v>
      </c>
    </row>
    <row r="68" ht="12.75">
      <c r="C68" s="18"/>
    </row>
    <row r="69" ht="12.75">
      <c r="C69" s="18"/>
    </row>
    <row r="70" ht="12.75">
      <c r="C70" s="18"/>
    </row>
    <row r="71" ht="12.75">
      <c r="C71" s="18"/>
    </row>
    <row r="72" spans="3:9" ht="21" customHeight="1">
      <c r="C72" s="86" t="s">
        <v>3620</v>
      </c>
      <c r="D72" s="18"/>
      <c r="E72" s="18"/>
      <c r="F72" s="18"/>
      <c r="G72" s="18"/>
      <c r="H72" s="18"/>
      <c r="I72" s="18"/>
    </row>
    <row r="73" spans="3:10" ht="15">
      <c r="C73" s="21" t="s">
        <v>1447</v>
      </c>
      <c r="D73" s="109" t="s">
        <v>2946</v>
      </c>
      <c r="E73" s="102">
        <v>1973</v>
      </c>
      <c r="F73" s="102"/>
      <c r="G73" s="102"/>
      <c r="H73" s="102"/>
      <c r="I73" s="102"/>
      <c r="J73" s="103"/>
    </row>
    <row r="74" spans="3:10" ht="23.25">
      <c r="C74" s="92" t="s">
        <v>1448</v>
      </c>
      <c r="D74" s="109" t="s">
        <v>865</v>
      </c>
      <c r="E74" s="107" t="s">
        <v>4734</v>
      </c>
      <c r="F74" s="107" t="s">
        <v>4737</v>
      </c>
      <c r="G74" s="107" t="s">
        <v>4735</v>
      </c>
      <c r="H74" s="107" t="s">
        <v>4738</v>
      </c>
      <c r="I74" s="107" t="s">
        <v>4736</v>
      </c>
      <c r="J74" s="107" t="s">
        <v>4739</v>
      </c>
    </row>
    <row r="75" spans="3:10" ht="12.75">
      <c r="C75" s="79"/>
      <c r="D75" s="126">
        <f>SUM(E75:J75)</f>
        <v>18864</v>
      </c>
      <c r="E75" s="103">
        <v>12726</v>
      </c>
      <c r="F75" s="103">
        <v>167</v>
      </c>
      <c r="G75" s="103">
        <v>5204</v>
      </c>
      <c r="H75" s="103">
        <v>141</v>
      </c>
      <c r="I75" s="103">
        <v>399</v>
      </c>
      <c r="J75" s="103">
        <v>227</v>
      </c>
    </row>
    <row r="76" spans="3:9" ht="12.75">
      <c r="C76" s="18"/>
      <c r="D76" s="130">
        <f>SUM(D75,E73)</f>
        <v>20837</v>
      </c>
      <c r="E76" s="18"/>
      <c r="F76" s="18"/>
      <c r="G76" s="18"/>
      <c r="H76" s="18"/>
      <c r="I76" s="18"/>
    </row>
    <row r="77" spans="3:9" ht="12.75">
      <c r="C77" s="18"/>
      <c r="D77" s="18"/>
      <c r="E77" s="18"/>
      <c r="F77" s="18"/>
      <c r="G77" s="18"/>
      <c r="H77" s="18"/>
      <c r="I77" s="18"/>
    </row>
    <row r="79" ht="21" customHeight="1">
      <c r="C79" s="86" t="s">
        <v>3621</v>
      </c>
    </row>
    <row r="80" spans="3:5" ht="15">
      <c r="C80" s="21" t="s">
        <v>4740</v>
      </c>
      <c r="D80" s="109" t="s">
        <v>2948</v>
      </c>
      <c r="E80" s="105">
        <v>13715</v>
      </c>
    </row>
    <row r="81" spans="3:5" ht="15">
      <c r="C81" s="21" t="s">
        <v>4741</v>
      </c>
      <c r="D81" s="109" t="s">
        <v>2947</v>
      </c>
      <c r="E81" s="105">
        <v>1211</v>
      </c>
    </row>
    <row r="82" spans="3:4" ht="12.75">
      <c r="C82" s="18"/>
      <c r="D82" s="134">
        <f>SUM(E80:E81)</f>
        <v>14926</v>
      </c>
    </row>
    <row r="83" ht="12.75">
      <c r="C83" s="18"/>
    </row>
    <row r="84" ht="12.75">
      <c r="C84" s="18"/>
    </row>
    <row r="86" spans="3:21" ht="18" customHeight="1">
      <c r="C86" s="86" t="s">
        <v>3622</v>
      </c>
      <c r="D86" s="86" t="s">
        <v>4742</v>
      </c>
      <c r="E86" s="86" t="s">
        <v>4743</v>
      </c>
      <c r="F86" s="86" t="s">
        <v>4744</v>
      </c>
      <c r="G86" s="86" t="s">
        <v>4745</v>
      </c>
      <c r="H86" s="86" t="s">
        <v>4746</v>
      </c>
      <c r="I86" s="18"/>
      <c r="J86" s="18"/>
      <c r="K86" s="18"/>
      <c r="L86" s="18"/>
      <c r="M86" s="18"/>
      <c r="S86" s="18"/>
      <c r="T86" s="18"/>
      <c r="U86" s="18"/>
    </row>
    <row r="87" spans="3:22" ht="23.25">
      <c r="C87" s="92" t="s">
        <v>4742</v>
      </c>
      <c r="D87" s="109" t="s">
        <v>2949</v>
      </c>
      <c r="E87" s="107" t="s">
        <v>4747</v>
      </c>
      <c r="F87" s="107" t="s">
        <v>4748</v>
      </c>
      <c r="G87" s="107" t="s">
        <v>4749</v>
      </c>
      <c r="H87" s="107" t="s">
        <v>4750</v>
      </c>
      <c r="I87" s="107" t="s">
        <v>4751</v>
      </c>
      <c r="J87" s="107" t="s">
        <v>4752</v>
      </c>
      <c r="K87" s="107" t="s">
        <v>4753</v>
      </c>
      <c r="L87" s="107" t="s">
        <v>4754</v>
      </c>
      <c r="M87" s="107" t="s">
        <v>4755</v>
      </c>
      <c r="N87" s="107" t="s">
        <v>4756</v>
      </c>
      <c r="T87" s="18"/>
      <c r="U87" s="18"/>
      <c r="V87" s="18"/>
    </row>
    <row r="88" spans="3:22" ht="12.75">
      <c r="C88" s="79"/>
      <c r="D88" s="126">
        <f>SUM(E88:N88)</f>
        <v>115490</v>
      </c>
      <c r="E88" s="102">
        <v>50636</v>
      </c>
      <c r="F88" s="102">
        <v>7615</v>
      </c>
      <c r="G88" s="102">
        <v>2433</v>
      </c>
      <c r="H88" s="102">
        <v>6911</v>
      </c>
      <c r="I88" s="102">
        <v>11331</v>
      </c>
      <c r="J88" s="102">
        <v>9364</v>
      </c>
      <c r="K88" s="102">
        <v>4720</v>
      </c>
      <c r="L88" s="102">
        <v>3957</v>
      </c>
      <c r="M88" s="102">
        <v>3561</v>
      </c>
      <c r="N88" s="102">
        <v>14962</v>
      </c>
      <c r="T88" s="18"/>
      <c r="U88" s="18"/>
      <c r="V88" s="18"/>
    </row>
    <row r="89" spans="3:22" ht="15">
      <c r="C89" s="21" t="s">
        <v>4743</v>
      </c>
      <c r="D89" s="109" t="s">
        <v>2950</v>
      </c>
      <c r="E89" s="102">
        <v>492</v>
      </c>
      <c r="F89" s="102"/>
      <c r="G89" s="102"/>
      <c r="H89" s="102"/>
      <c r="I89" s="102"/>
      <c r="J89" s="102"/>
      <c r="K89" s="102"/>
      <c r="L89" s="102"/>
      <c r="M89" s="102"/>
      <c r="N89" s="102"/>
      <c r="T89" s="18"/>
      <c r="U89" s="18"/>
      <c r="V89" s="18"/>
    </row>
    <row r="90" spans="3:22" ht="15">
      <c r="C90" s="21" t="s">
        <v>4744</v>
      </c>
      <c r="D90" s="109" t="s">
        <v>2951</v>
      </c>
      <c r="E90" s="102">
        <v>2590</v>
      </c>
      <c r="F90" s="102"/>
      <c r="G90" s="102"/>
      <c r="H90" s="102"/>
      <c r="I90" s="102"/>
      <c r="J90" s="102"/>
      <c r="K90" s="102"/>
      <c r="L90" s="102"/>
      <c r="M90" s="102"/>
      <c r="N90" s="102"/>
      <c r="O90" s="18"/>
      <c r="P90" s="18"/>
      <c r="Q90" s="18"/>
      <c r="R90" s="18"/>
      <c r="S90" s="18"/>
      <c r="T90" s="18"/>
      <c r="U90" s="18"/>
      <c r="V90" s="18"/>
    </row>
    <row r="91" spans="3:22" ht="15">
      <c r="C91" s="21" t="s">
        <v>4745</v>
      </c>
      <c r="D91" s="109" t="s">
        <v>2952</v>
      </c>
      <c r="E91" s="102">
        <v>780</v>
      </c>
      <c r="F91" s="102"/>
      <c r="G91" s="102"/>
      <c r="H91" s="102"/>
      <c r="I91" s="102"/>
      <c r="J91" s="102"/>
      <c r="K91" s="102"/>
      <c r="L91" s="102"/>
      <c r="M91" s="102"/>
      <c r="N91" s="102"/>
      <c r="O91" s="18"/>
      <c r="P91" s="18"/>
      <c r="Q91" s="18"/>
      <c r="R91" s="18"/>
      <c r="S91" s="18"/>
      <c r="T91" s="18"/>
      <c r="U91" s="18"/>
      <c r="V91" s="18"/>
    </row>
    <row r="92" spans="3:22" ht="15">
      <c r="C92" s="21" t="s">
        <v>4746</v>
      </c>
      <c r="D92" s="109" t="s">
        <v>2953</v>
      </c>
      <c r="E92" s="102">
        <v>478</v>
      </c>
      <c r="F92" s="102"/>
      <c r="G92" s="102"/>
      <c r="H92" s="102"/>
      <c r="I92" s="102"/>
      <c r="J92" s="102"/>
      <c r="K92" s="102"/>
      <c r="L92" s="102"/>
      <c r="M92" s="102"/>
      <c r="N92" s="102"/>
      <c r="O92" s="18"/>
      <c r="P92" s="18"/>
      <c r="Q92" s="18"/>
      <c r="R92" s="18"/>
      <c r="S92" s="18"/>
      <c r="T92" s="18"/>
      <c r="U92" s="18"/>
      <c r="V92" s="18"/>
    </row>
    <row r="93" ht="12.75">
      <c r="D93" s="134">
        <f>SUM(D88,E89:E92)</f>
        <v>119830</v>
      </c>
    </row>
    <row r="97" spans="3:6" ht="18.75" customHeight="1">
      <c r="C97" s="87" t="s">
        <v>3623</v>
      </c>
      <c r="D97" s="18"/>
      <c r="E97" s="18"/>
      <c r="F97" s="18"/>
    </row>
    <row r="98" spans="3:7" ht="15">
      <c r="C98" s="92" t="s">
        <v>4757</v>
      </c>
      <c r="D98" s="109" t="s">
        <v>2954</v>
      </c>
      <c r="E98" s="107" t="s">
        <v>4758</v>
      </c>
      <c r="F98" s="107" t="s">
        <v>4759</v>
      </c>
      <c r="G98" s="107" t="s">
        <v>4760</v>
      </c>
    </row>
    <row r="99" spans="3:7" ht="12.75">
      <c r="C99" s="79"/>
      <c r="D99" s="142">
        <f>SUM(E99:G99)</f>
        <v>8636</v>
      </c>
      <c r="E99" s="103">
        <v>5744</v>
      </c>
      <c r="F99" s="103">
        <v>2403</v>
      </c>
      <c r="G99" s="103">
        <v>489</v>
      </c>
    </row>
  </sheetData>
  <sheetProtection password="C44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Φύλλο3"/>
  <dimension ref="A1:S21"/>
  <sheetViews>
    <sheetView zoomScalePageLayoutView="0" workbookViewId="0" topLeftCell="A1">
      <selection activeCell="E13" sqref="E13"/>
    </sheetView>
  </sheetViews>
  <sheetFormatPr defaultColWidth="9.00390625" defaultRowHeight="12.75"/>
  <cols>
    <col min="1" max="1" width="13.25390625" style="73" customWidth="1"/>
    <col min="2" max="2" width="15.875" style="73" customWidth="1"/>
    <col min="3" max="3" width="18.625" style="73" customWidth="1"/>
    <col min="4" max="4" width="21.50390625" style="73" customWidth="1"/>
    <col min="5" max="5" width="20.375" style="73" customWidth="1"/>
    <col min="6" max="6" width="13.50390625" style="73" customWidth="1"/>
    <col min="7" max="7" width="13.625" style="73" customWidth="1"/>
    <col min="8" max="8" width="17.125" style="73" customWidth="1"/>
    <col min="9" max="10" width="9.875" style="73" hidden="1" customWidth="1"/>
    <col min="11" max="11" width="8.375" style="73" customWidth="1"/>
    <col min="12" max="12" width="13.375" style="73" customWidth="1"/>
    <col min="13" max="13" width="13.625" style="73" customWidth="1"/>
    <col min="14" max="14" width="14.00390625" style="73" customWidth="1"/>
    <col min="15" max="15" width="13.25390625" style="73" customWidth="1"/>
    <col min="16" max="17" width="9.50390625" style="73" customWidth="1"/>
    <col min="18" max="18" width="11.375" style="73" customWidth="1"/>
    <col min="19" max="16384" width="8.875" style="73" customWidth="1"/>
  </cols>
  <sheetData>
    <row r="1" spans="1:19" s="219" customFormat="1" ht="22.5" customHeight="1">
      <c r="A1" s="367" t="s">
        <v>80</v>
      </c>
      <c r="B1" s="367"/>
      <c r="C1" s="367"/>
      <c r="D1" s="367"/>
      <c r="E1" s="367"/>
      <c r="F1" s="367"/>
      <c r="G1" s="367"/>
      <c r="H1" s="367"/>
      <c r="I1" s="338"/>
      <c r="J1" s="235"/>
      <c r="K1" s="218"/>
      <c r="L1" s="218"/>
      <c r="M1" s="218"/>
      <c r="N1" s="218"/>
      <c r="O1" s="218"/>
      <c r="P1" s="218"/>
      <c r="Q1" s="218"/>
      <c r="R1" s="218"/>
      <c r="S1" s="218"/>
    </row>
    <row r="2" spans="1:19" s="219" customFormat="1" ht="18.75" customHeight="1">
      <c r="A2" s="368" t="s">
        <v>4458</v>
      </c>
      <c r="B2" s="369"/>
      <c r="C2" s="369"/>
      <c r="D2" s="369"/>
      <c r="E2" s="369"/>
      <c r="F2" s="369"/>
      <c r="G2" s="369"/>
      <c r="H2" s="369"/>
      <c r="I2" s="217"/>
      <c r="J2" s="217"/>
      <c r="K2" s="218"/>
      <c r="L2" s="218"/>
      <c r="M2" s="218"/>
      <c r="N2" s="218"/>
      <c r="O2" s="218"/>
      <c r="P2" s="218"/>
      <c r="Q2" s="218"/>
      <c r="R2" s="218"/>
      <c r="S2" s="218"/>
    </row>
    <row r="3" spans="1:8" s="219" customFormat="1" ht="29.25" customHeight="1">
      <c r="A3" s="370" t="s">
        <v>4004</v>
      </c>
      <c r="B3" s="371"/>
      <c r="C3" s="371"/>
      <c r="D3" s="371"/>
      <c r="E3" s="371"/>
      <c r="F3" s="371"/>
      <c r="G3" s="371"/>
      <c r="H3" s="371"/>
    </row>
    <row r="4" spans="1:8" s="216" customFormat="1" ht="27.75" customHeight="1">
      <c r="A4" s="213" t="s">
        <v>1322</v>
      </c>
      <c r="B4" s="204" t="s">
        <v>348</v>
      </c>
      <c r="C4" s="204" t="s">
        <v>351</v>
      </c>
      <c r="D4" s="204" t="s">
        <v>350</v>
      </c>
      <c r="E4" s="214" t="s">
        <v>333</v>
      </c>
      <c r="F4" s="125" t="s">
        <v>334</v>
      </c>
      <c r="G4" s="215" t="s">
        <v>349</v>
      </c>
      <c r="H4" s="215" t="s">
        <v>335</v>
      </c>
    </row>
    <row r="5" spans="1:8" s="84" customFormat="1" ht="21.75" customHeight="1">
      <c r="A5" s="231">
        <f>'ΥΠΗΡΕΣΙΑ ΥΔΡΕΥΣΗΣ'!C5</f>
        <v>0</v>
      </c>
      <c r="B5" s="232"/>
      <c r="C5" s="232"/>
      <c r="D5" s="232"/>
      <c r="E5" s="232"/>
      <c r="F5" s="233"/>
      <c r="G5" s="233"/>
      <c r="H5" s="234"/>
    </row>
    <row r="6" s="58" customFormat="1" ht="18" customHeight="1"/>
    <row r="7" s="58" customFormat="1" ht="18" customHeight="1"/>
    <row r="8" s="58" customFormat="1" ht="18" customHeight="1"/>
    <row r="9" s="58" customFormat="1" ht="18" customHeight="1">
      <c r="D9" s="62"/>
    </row>
    <row r="10" s="58" customFormat="1" ht="18" customHeight="1">
      <c r="D10" s="66"/>
    </row>
    <row r="11" spans="12:14" ht="13.5">
      <c r="L11" s="74"/>
      <c r="M11" s="74"/>
      <c r="N11" s="74"/>
    </row>
    <row r="12" spans="12:14" ht="13.5">
      <c r="L12" s="74"/>
      <c r="M12" s="74"/>
      <c r="N12" s="74"/>
    </row>
    <row r="13" spans="5:17" s="55" customFormat="1" ht="39" customHeight="1">
      <c r="E13" s="73"/>
      <c r="F13" s="73"/>
      <c r="G13" s="75"/>
      <c r="H13" s="75"/>
      <c r="I13" s="75"/>
      <c r="J13" s="75"/>
      <c r="K13" s="58"/>
      <c r="L13" s="58"/>
      <c r="M13" s="58"/>
      <c r="N13" s="58"/>
      <c r="O13" s="58"/>
      <c r="P13" s="58"/>
      <c r="Q13" s="58"/>
    </row>
    <row r="14" spans="5:17" s="55" customFormat="1" ht="21" customHeight="1">
      <c r="E14" s="75"/>
      <c r="F14" s="75"/>
      <c r="G14" s="41"/>
      <c r="H14" s="75"/>
      <c r="I14" s="75"/>
      <c r="J14" s="75"/>
      <c r="K14" s="75"/>
      <c r="L14" s="75"/>
      <c r="M14" s="75"/>
      <c r="N14" s="75"/>
      <c r="O14" s="75"/>
      <c r="P14" s="75"/>
      <c r="Q14" s="75"/>
    </row>
    <row r="15" spans="5:17" s="55" customFormat="1" ht="9.75">
      <c r="E15" s="75"/>
      <c r="F15" s="75"/>
      <c r="G15" s="41"/>
      <c r="H15" s="75"/>
      <c r="I15" s="75"/>
      <c r="J15" s="75"/>
      <c r="K15" s="75"/>
      <c r="L15" s="75"/>
      <c r="M15" s="75"/>
      <c r="N15" s="75"/>
      <c r="O15" s="75"/>
      <c r="P15" s="75"/>
      <c r="Q15" s="75"/>
    </row>
    <row r="16" spans="5:17" s="55" customFormat="1" ht="9.75">
      <c r="E16" s="75"/>
      <c r="F16" s="75"/>
      <c r="G16" s="58"/>
      <c r="H16" s="75"/>
      <c r="I16" s="75"/>
      <c r="J16" s="75"/>
      <c r="K16" s="75"/>
      <c r="L16" s="75"/>
      <c r="M16" s="75"/>
      <c r="N16" s="75"/>
      <c r="O16" s="75"/>
      <c r="P16" s="75"/>
      <c r="Q16" s="75"/>
    </row>
    <row r="17" spans="5:17" s="55" customFormat="1" ht="9.75">
      <c r="E17" s="75"/>
      <c r="F17" s="75"/>
      <c r="G17" s="58"/>
      <c r="H17" s="41"/>
      <c r="I17" s="41"/>
      <c r="J17" s="41"/>
      <c r="K17" s="75"/>
      <c r="L17" s="75"/>
      <c r="M17" s="75"/>
      <c r="N17" s="75"/>
      <c r="O17" s="75"/>
      <c r="P17" s="75"/>
      <c r="Q17" s="75"/>
    </row>
    <row r="18" spans="5:17" s="55" customFormat="1" ht="9.75">
      <c r="E18" s="41"/>
      <c r="F18" s="41"/>
      <c r="G18" s="58"/>
      <c r="H18" s="41"/>
      <c r="I18" s="41"/>
      <c r="J18" s="41"/>
      <c r="K18" s="75"/>
      <c r="L18" s="75"/>
      <c r="M18" s="75"/>
      <c r="N18" s="75"/>
      <c r="O18" s="75"/>
      <c r="P18" s="75"/>
      <c r="Q18" s="75"/>
    </row>
    <row r="19" spans="2:17" s="55" customFormat="1" ht="15" customHeight="1">
      <c r="B19" s="73"/>
      <c r="C19" s="73"/>
      <c r="D19" s="73"/>
      <c r="E19" s="41"/>
      <c r="F19" s="41"/>
      <c r="G19" s="75"/>
      <c r="H19" s="41"/>
      <c r="I19" s="58"/>
      <c r="J19" s="58"/>
      <c r="K19" s="41"/>
      <c r="L19" s="41"/>
      <c r="M19" s="41"/>
      <c r="N19" s="41"/>
      <c r="O19" s="41"/>
      <c r="P19" s="41"/>
      <c r="Q19" s="41"/>
    </row>
    <row r="20" spans="2:15" s="55" customFormat="1" ht="23.25" customHeight="1">
      <c r="B20" s="73"/>
      <c r="C20" s="73"/>
      <c r="D20" s="73"/>
      <c r="E20" s="58"/>
      <c r="F20" s="58"/>
      <c r="G20" s="75"/>
      <c r="H20" s="41"/>
      <c r="I20" s="75"/>
      <c r="J20" s="75"/>
      <c r="K20" s="41"/>
      <c r="L20" s="58"/>
      <c r="M20" s="58"/>
      <c r="N20" s="58"/>
      <c r="O20" s="58"/>
    </row>
    <row r="21" spans="2:15" s="55" customFormat="1" ht="13.5">
      <c r="B21" s="58"/>
      <c r="C21" s="58"/>
      <c r="D21" s="41"/>
      <c r="E21" s="75"/>
      <c r="F21" s="75"/>
      <c r="G21" s="73"/>
      <c r="H21" s="73"/>
      <c r="I21" s="73"/>
      <c r="J21" s="73"/>
      <c r="K21" s="58"/>
      <c r="L21" s="58"/>
      <c r="M21" s="58"/>
      <c r="N21" s="58"/>
      <c r="O21" s="58"/>
    </row>
  </sheetData>
  <sheetProtection password="D797" sheet="1" objects="1" scenarios="1"/>
  <mergeCells count="3">
    <mergeCell ref="A1:H1"/>
    <mergeCell ref="A2:H2"/>
    <mergeCell ref="A3:H3"/>
  </mergeCells>
  <dataValidations count="1">
    <dataValidation type="whole" allowBlank="1" showInputMessage="1" showErrorMessage="1" prompt="Παρακαλώ εισάγετε 10ψήφιο ακέραιο χωρίς κενά ή παύλες." errorTitle="Μη έγκυρη εισαγωγή δεδομένων" error="Παρακαλώ προσπαθήστε ξανά! Εισάγετε 10ψήφιο ακέραιο χωρίς κενά ή παύλες." sqref="F5:G5">
      <formula1>20000000000</formula1>
      <formula2>29999999999</formula2>
    </dataValidation>
  </dataValidations>
  <printOptions/>
  <pageMargins left="0.75" right="0.75" top="1" bottom="1" header="0.5" footer="0.5"/>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codeName="Φύλλο28"/>
  <dimension ref="A2:GN64"/>
  <sheetViews>
    <sheetView zoomScalePageLayoutView="0" workbookViewId="0" topLeftCell="A1">
      <selection activeCell="A1" sqref="A1:IV16384"/>
    </sheetView>
  </sheetViews>
  <sheetFormatPr defaultColWidth="9.00390625" defaultRowHeight="12.75"/>
  <cols>
    <col min="1" max="1" width="16.625" style="0" customWidth="1"/>
    <col min="3" max="3" width="19.00390625" style="0" customWidth="1"/>
    <col min="4" max="4" width="12.625" style="0" customWidth="1"/>
    <col min="6" max="6" width="10.375" style="0" customWidth="1"/>
  </cols>
  <sheetData>
    <row r="2" spans="1:11" s="18" customFormat="1" ht="22.5" customHeight="1">
      <c r="A2" s="94" t="s">
        <v>807</v>
      </c>
      <c r="C2" s="86" t="s">
        <v>4761</v>
      </c>
      <c r="D2" s="168" t="s">
        <v>4765</v>
      </c>
      <c r="E2" s="168" t="s">
        <v>4766</v>
      </c>
      <c r="F2" s="168" t="s">
        <v>4767</v>
      </c>
      <c r="G2" s="168" t="s">
        <v>4768</v>
      </c>
      <c r="H2" s="168" t="s">
        <v>4769</v>
      </c>
      <c r="I2" s="168" t="s">
        <v>4770</v>
      </c>
      <c r="J2" s="168" t="s">
        <v>4771</v>
      </c>
      <c r="K2" s="168" t="s">
        <v>4772</v>
      </c>
    </row>
    <row r="3" spans="1:9" s="18" customFormat="1" ht="23.25" customHeight="1">
      <c r="A3" s="20" t="s">
        <v>4761</v>
      </c>
      <c r="C3" s="35" t="s">
        <v>4765</v>
      </c>
      <c r="D3" s="109" t="s">
        <v>2955</v>
      </c>
      <c r="E3" s="107" t="s">
        <v>4773</v>
      </c>
      <c r="F3" s="107" t="s">
        <v>4774</v>
      </c>
      <c r="G3" s="107" t="s">
        <v>4775</v>
      </c>
      <c r="H3" s="107" t="s">
        <v>4776</v>
      </c>
      <c r="I3" s="107" t="s">
        <v>3625</v>
      </c>
    </row>
    <row r="4" spans="1:9" s="18" customFormat="1" ht="21" customHeight="1">
      <c r="A4" s="20" t="s">
        <v>4762</v>
      </c>
      <c r="C4" s="35"/>
      <c r="D4" s="102">
        <f>SUM(E4:I4)</f>
        <v>173993</v>
      </c>
      <c r="E4" s="102">
        <v>151324</v>
      </c>
      <c r="F4" s="102">
        <v>2930</v>
      </c>
      <c r="G4" s="102">
        <v>14635</v>
      </c>
      <c r="H4" s="102">
        <v>1844</v>
      </c>
      <c r="I4" s="102">
        <v>3260</v>
      </c>
    </row>
    <row r="5" spans="1:9" s="18" customFormat="1" ht="42.75" customHeight="1">
      <c r="A5" s="20" t="s">
        <v>4763</v>
      </c>
      <c r="C5" s="35" t="s">
        <v>4766</v>
      </c>
      <c r="D5" s="109" t="s">
        <v>2956</v>
      </c>
      <c r="E5" s="107" t="s">
        <v>3626</v>
      </c>
      <c r="F5" s="107" t="s">
        <v>3627</v>
      </c>
      <c r="G5" s="107" t="s">
        <v>3628</v>
      </c>
      <c r="H5" s="107"/>
      <c r="I5" s="107"/>
    </row>
    <row r="6" spans="1:9" s="18" customFormat="1" ht="18" customHeight="1">
      <c r="A6" s="20" t="s">
        <v>4764</v>
      </c>
      <c r="C6" s="35"/>
      <c r="D6" s="102">
        <f>SUM(E6:I6)</f>
        <v>16692</v>
      </c>
      <c r="E6" s="102">
        <v>6433</v>
      </c>
      <c r="F6" s="102">
        <v>5042</v>
      </c>
      <c r="G6" s="102">
        <v>5217</v>
      </c>
      <c r="H6" s="102"/>
      <c r="I6" s="102"/>
    </row>
    <row r="7" spans="3:9" s="18" customFormat="1" ht="23.25" customHeight="1">
      <c r="C7" s="35" t="s">
        <v>4767</v>
      </c>
      <c r="D7" s="109" t="s">
        <v>2957</v>
      </c>
      <c r="E7" s="102">
        <v>5563</v>
      </c>
      <c r="F7" s="102"/>
      <c r="G7" s="102"/>
      <c r="H7" s="102"/>
      <c r="I7" s="102"/>
    </row>
    <row r="8" spans="3:9" s="18" customFormat="1" ht="33.75" customHeight="1">
      <c r="C8" s="35" t="s">
        <v>4768</v>
      </c>
      <c r="D8" s="109" t="s">
        <v>2958</v>
      </c>
      <c r="E8" s="107" t="s">
        <v>1209</v>
      </c>
      <c r="F8" s="107" t="s">
        <v>1210</v>
      </c>
      <c r="G8" s="107" t="s">
        <v>1211</v>
      </c>
      <c r="H8" s="107" t="s">
        <v>1212</v>
      </c>
      <c r="I8" s="107"/>
    </row>
    <row r="9" spans="3:9" s="18" customFormat="1" ht="15.75" customHeight="1">
      <c r="C9" s="35"/>
      <c r="D9" s="102">
        <f>SUM(E9:I9)</f>
        <v>15632</v>
      </c>
      <c r="E9" s="102">
        <v>4716</v>
      </c>
      <c r="F9" s="102">
        <v>4587</v>
      </c>
      <c r="G9" s="102">
        <v>4508</v>
      </c>
      <c r="H9" s="102">
        <v>1821</v>
      </c>
      <c r="I9" s="102"/>
    </row>
    <row r="10" spans="3:9" s="18" customFormat="1" ht="31.5" customHeight="1">
      <c r="C10" s="35" t="s">
        <v>4769</v>
      </c>
      <c r="D10" s="109" t="s">
        <v>2959</v>
      </c>
      <c r="E10" s="107" t="s">
        <v>1213</v>
      </c>
      <c r="F10" s="107" t="s">
        <v>1214</v>
      </c>
      <c r="G10" s="107" t="s">
        <v>1215</v>
      </c>
      <c r="H10" s="107"/>
      <c r="I10" s="107"/>
    </row>
    <row r="11" spans="3:9" s="18" customFormat="1" ht="15.75" customHeight="1">
      <c r="C11" s="35"/>
      <c r="D11" s="102">
        <f>SUM(E11:I11)</f>
        <v>24864</v>
      </c>
      <c r="E11" s="102">
        <v>19221</v>
      </c>
      <c r="F11" s="102">
        <v>2776</v>
      </c>
      <c r="G11" s="102">
        <v>2867</v>
      </c>
      <c r="H11" s="102"/>
      <c r="I11" s="102"/>
    </row>
    <row r="12" spans="3:9" s="18" customFormat="1" ht="26.25" customHeight="1">
      <c r="C12" s="35" t="s">
        <v>4770</v>
      </c>
      <c r="D12" s="109" t="s">
        <v>2960</v>
      </c>
      <c r="E12" s="107" t="s">
        <v>1216</v>
      </c>
      <c r="F12" s="107" t="s">
        <v>1217</v>
      </c>
      <c r="G12" s="107" t="s">
        <v>1218</v>
      </c>
      <c r="H12" s="107"/>
      <c r="I12" s="107"/>
    </row>
    <row r="13" spans="3:9" s="18" customFormat="1" ht="14.25" customHeight="1">
      <c r="C13" s="35"/>
      <c r="D13" s="102">
        <f>SUM(E13:I13)</f>
        <v>17563</v>
      </c>
      <c r="E13" s="102">
        <v>4753</v>
      </c>
      <c r="F13" s="102">
        <v>10476</v>
      </c>
      <c r="G13" s="102">
        <v>2334</v>
      </c>
      <c r="H13" s="102"/>
      <c r="I13" s="102"/>
    </row>
    <row r="14" spans="3:9" s="18" customFormat="1" ht="27.75" customHeight="1">
      <c r="C14" s="35" t="s">
        <v>4771</v>
      </c>
      <c r="D14" s="109" t="s">
        <v>2961</v>
      </c>
      <c r="E14" s="107" t="s">
        <v>1219</v>
      </c>
      <c r="F14" s="107" t="s">
        <v>327</v>
      </c>
      <c r="G14" s="107" t="s">
        <v>328</v>
      </c>
      <c r="H14" s="107"/>
      <c r="I14" s="107"/>
    </row>
    <row r="15" spans="3:9" ht="12.75">
      <c r="C15" s="35"/>
      <c r="D15" s="102">
        <f>SUM(E15:I15)</f>
        <v>24466</v>
      </c>
      <c r="E15" s="102">
        <v>11434</v>
      </c>
      <c r="F15" s="102">
        <v>2953</v>
      </c>
      <c r="G15" s="102">
        <v>10079</v>
      </c>
      <c r="H15" s="102"/>
      <c r="I15" s="102"/>
    </row>
    <row r="16" spans="3:9" ht="23.25">
      <c r="C16" s="35" t="s">
        <v>4772</v>
      </c>
      <c r="D16" s="109" t="s">
        <v>2962</v>
      </c>
      <c r="E16" s="107" t="s">
        <v>329</v>
      </c>
      <c r="F16" s="107" t="s">
        <v>330</v>
      </c>
      <c r="G16" s="107" t="s">
        <v>331</v>
      </c>
      <c r="H16" s="107" t="s">
        <v>332</v>
      </c>
      <c r="I16" s="107"/>
    </row>
    <row r="17" spans="3:9" ht="16.5" customHeight="1">
      <c r="C17" s="146"/>
      <c r="D17" s="102">
        <f>SUM(E17:I17)</f>
        <v>26717</v>
      </c>
      <c r="E17" s="106">
        <v>10731</v>
      </c>
      <c r="F17" s="106">
        <v>2291</v>
      </c>
      <c r="G17" s="106">
        <v>5433</v>
      </c>
      <c r="H17" s="106">
        <v>8262</v>
      </c>
      <c r="I17" s="106"/>
    </row>
    <row r="18" spans="3:8" ht="12.75">
      <c r="C18" s="18"/>
      <c r="D18" s="130">
        <f>SUM(D4,D6,E7,D9,D11,D13,D15,D17)</f>
        <v>305490</v>
      </c>
      <c r="E18" s="18"/>
      <c r="F18" s="18"/>
      <c r="G18" s="18"/>
      <c r="H18" s="18"/>
    </row>
    <row r="21" spans="3:7" ht="28.5">
      <c r="C21" s="86" t="s">
        <v>4762</v>
      </c>
      <c r="D21" s="86" t="s">
        <v>4006</v>
      </c>
      <c r="E21" s="86" t="s">
        <v>4007</v>
      </c>
      <c r="F21" s="86" t="s">
        <v>4008</v>
      </c>
      <c r="G21" s="86" t="s">
        <v>4009</v>
      </c>
    </row>
    <row r="22" spans="3:7" ht="23.25">
      <c r="C22" s="92" t="s">
        <v>4006</v>
      </c>
      <c r="D22" s="109" t="s">
        <v>2963</v>
      </c>
      <c r="E22" s="107" t="s">
        <v>4010</v>
      </c>
      <c r="F22" s="107" t="s">
        <v>4011</v>
      </c>
      <c r="G22" s="107" t="s">
        <v>3434</v>
      </c>
    </row>
    <row r="23" spans="3:7" ht="12.75">
      <c r="C23" s="79"/>
      <c r="D23" s="129">
        <f>SUM(E23:G23)</f>
        <v>27074</v>
      </c>
      <c r="E23" s="102">
        <v>20679</v>
      </c>
      <c r="F23" s="102">
        <v>1932</v>
      </c>
      <c r="G23" s="102">
        <v>4463</v>
      </c>
    </row>
    <row r="24" spans="3:7" ht="23.25">
      <c r="C24" s="92" t="s">
        <v>4007</v>
      </c>
      <c r="D24" s="109" t="s">
        <v>2964</v>
      </c>
      <c r="E24" s="107" t="s">
        <v>3435</v>
      </c>
      <c r="F24" s="107" t="s">
        <v>3436</v>
      </c>
      <c r="G24" s="107"/>
    </row>
    <row r="25" spans="3:7" ht="12.75">
      <c r="C25" s="79"/>
      <c r="D25" s="129">
        <f>SUM(E25:G25)</f>
        <v>27602</v>
      </c>
      <c r="E25" s="102">
        <v>23708</v>
      </c>
      <c r="F25" s="102">
        <v>3894</v>
      </c>
      <c r="G25" s="102"/>
    </row>
    <row r="26" spans="3:7" ht="24" customHeight="1">
      <c r="C26" s="92" t="s">
        <v>4008</v>
      </c>
      <c r="D26" s="109" t="s">
        <v>2965</v>
      </c>
      <c r="E26" s="102">
        <v>2387</v>
      </c>
      <c r="F26" s="102"/>
      <c r="G26" s="102"/>
    </row>
    <row r="27" spans="3:7" ht="19.5" customHeight="1">
      <c r="C27" s="92" t="s">
        <v>4009</v>
      </c>
      <c r="D27" s="109" t="s">
        <v>2966</v>
      </c>
      <c r="E27" s="107" t="s">
        <v>3437</v>
      </c>
      <c r="F27" s="107" t="s">
        <v>3438</v>
      </c>
      <c r="G27" s="107" t="s">
        <v>3439</v>
      </c>
    </row>
    <row r="28" spans="3:196" ht="15" customHeight="1">
      <c r="C28" s="101"/>
      <c r="D28" s="129">
        <f>SUM(E28:G28)</f>
        <v>18318</v>
      </c>
      <c r="E28" s="105">
        <v>14513</v>
      </c>
      <c r="F28" s="105">
        <v>2108</v>
      </c>
      <c r="G28" s="105">
        <v>1697</v>
      </c>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row>
    <row r="29" spans="3:195" ht="12.75">
      <c r="C29" s="18"/>
      <c r="D29" s="130">
        <f>SUM(D23,D25,E26,D28)</f>
        <v>75381</v>
      </c>
      <c r="E29" s="18"/>
      <c r="F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row>
    <row r="30" spans="3:195" ht="12.75">
      <c r="C30" s="18"/>
      <c r="D30" s="18"/>
      <c r="E30" s="18"/>
      <c r="F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row>
    <row r="31" spans="3:195" ht="12.75">
      <c r="C31" s="18"/>
      <c r="D31" s="18"/>
      <c r="E31" s="18"/>
      <c r="F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row>
    <row r="32" spans="7:195" ht="12.75">
      <c r="G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row>
    <row r="33" spans="3:195" ht="28.5">
      <c r="C33" s="86" t="s">
        <v>4763</v>
      </c>
      <c r="D33" s="86" t="s">
        <v>3440</v>
      </c>
      <c r="E33" s="86" t="s">
        <v>3441</v>
      </c>
      <c r="F33" s="86" t="s">
        <v>3442</v>
      </c>
      <c r="G33" s="86" t="s">
        <v>3443</v>
      </c>
      <c r="H33" s="86" t="s">
        <v>3444</v>
      </c>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row>
    <row r="34" spans="3:195" ht="23.25">
      <c r="C34" s="92" t="s">
        <v>3440</v>
      </c>
      <c r="D34" s="109" t="s">
        <v>2967</v>
      </c>
      <c r="E34" s="107" t="s">
        <v>3445</v>
      </c>
      <c r="F34" s="107" t="s">
        <v>3449</v>
      </c>
      <c r="G34" s="107" t="s">
        <v>3453</v>
      </c>
      <c r="H34" s="107" t="s">
        <v>3455</v>
      </c>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row>
    <row r="35" spans="3:195" ht="12.75">
      <c r="C35" s="79"/>
      <c r="D35" s="129">
        <f>SUM(E35:H35)</f>
        <v>55525</v>
      </c>
      <c r="E35" s="102">
        <v>37462</v>
      </c>
      <c r="F35" s="102">
        <v>6936</v>
      </c>
      <c r="G35" s="102">
        <v>2216</v>
      </c>
      <c r="H35" s="102">
        <v>8911</v>
      </c>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row>
    <row r="36" spans="3:195" ht="18.75">
      <c r="C36" s="92" t="s">
        <v>3441</v>
      </c>
      <c r="D36" s="109" t="s">
        <v>2968</v>
      </c>
      <c r="E36" s="107" t="s">
        <v>3446</v>
      </c>
      <c r="F36" s="107" t="s">
        <v>3450</v>
      </c>
      <c r="G36" s="107"/>
      <c r="H36" s="107"/>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row>
    <row r="37" spans="3:195" ht="12.75">
      <c r="C37" s="79"/>
      <c r="D37" s="129">
        <f>SUM(E37:H37)</f>
        <v>7427</v>
      </c>
      <c r="E37" s="102">
        <v>4161</v>
      </c>
      <c r="F37" s="102">
        <v>3266</v>
      </c>
      <c r="G37" s="102"/>
      <c r="H37" s="102"/>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row>
    <row r="38" spans="3:195" ht="15">
      <c r="C38" s="92" t="s">
        <v>3442</v>
      </c>
      <c r="D38" s="109" t="s">
        <v>2969</v>
      </c>
      <c r="E38" s="107" t="s">
        <v>3447</v>
      </c>
      <c r="F38" s="107" t="s">
        <v>3451</v>
      </c>
      <c r="G38" s="107"/>
      <c r="H38" s="107"/>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row>
    <row r="39" spans="3:195" ht="12.75">
      <c r="C39" s="79"/>
      <c r="D39" s="129">
        <f>SUM(E39:H39)</f>
        <v>5915</v>
      </c>
      <c r="E39" s="102">
        <v>2857</v>
      </c>
      <c r="F39" s="102">
        <v>3058</v>
      </c>
      <c r="G39" s="102"/>
      <c r="H39" s="102"/>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row>
    <row r="40" spans="3:195" ht="18" customHeight="1">
      <c r="C40" s="21" t="s">
        <v>3443</v>
      </c>
      <c r="D40" s="109" t="s">
        <v>2970</v>
      </c>
      <c r="E40" s="102">
        <v>2379</v>
      </c>
      <c r="F40" s="102"/>
      <c r="G40" s="102"/>
      <c r="H40" s="102"/>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row>
    <row r="41" spans="3:195" ht="23.25">
      <c r="C41" s="92" t="s">
        <v>3444</v>
      </c>
      <c r="D41" s="109" t="s">
        <v>2971</v>
      </c>
      <c r="E41" s="110" t="s">
        <v>3448</v>
      </c>
      <c r="F41" s="110" t="s">
        <v>3452</v>
      </c>
      <c r="G41" s="110" t="s">
        <v>3454</v>
      </c>
      <c r="H41" s="107"/>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row>
    <row r="42" spans="3:196" ht="12.75">
      <c r="C42" s="79"/>
      <c r="D42" s="129">
        <f>SUM(E42:H42)</f>
        <v>14363</v>
      </c>
      <c r="E42" s="102">
        <v>7777</v>
      </c>
      <c r="F42" s="102">
        <v>1117</v>
      </c>
      <c r="G42" s="102">
        <v>5469</v>
      </c>
      <c r="H42" s="102"/>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row>
    <row r="43" spans="3:195" ht="12.75">
      <c r="C43" s="27"/>
      <c r="D43" s="149">
        <f>SUM(D35,D37,D39,D42,E40)</f>
        <v>85609</v>
      </c>
      <c r="E43" s="32"/>
      <c r="F43" s="32"/>
      <c r="G43" s="32"/>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row>
    <row r="44" spans="3:195" ht="12.75">
      <c r="C44" s="27"/>
      <c r="D44" s="32"/>
      <c r="E44" s="32"/>
      <c r="F44" s="32"/>
      <c r="G44" s="32"/>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row>
    <row r="45" spans="3:45" ht="21" customHeight="1">
      <c r="C45" s="27"/>
      <c r="D45" s="95"/>
      <c r="E45" s="95"/>
      <c r="F45" s="95"/>
      <c r="G45" s="2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row>
    <row r="46" spans="3:45" ht="28.5">
      <c r="C46" s="86" t="s">
        <v>4764</v>
      </c>
      <c r="D46" s="168" t="s">
        <v>3456</v>
      </c>
      <c r="E46" s="168" t="s">
        <v>3457</v>
      </c>
      <c r="F46" s="168" t="s">
        <v>3461</v>
      </c>
      <c r="G46" s="168" t="s">
        <v>3462</v>
      </c>
      <c r="H46" s="168" t="s">
        <v>3458</v>
      </c>
      <c r="I46" s="168" t="s">
        <v>3459</v>
      </c>
      <c r="J46" s="168" t="s">
        <v>3460</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3:45" ht="30.75">
      <c r="C47" s="96" t="s">
        <v>3456</v>
      </c>
      <c r="D47" s="109" t="s">
        <v>2972</v>
      </c>
      <c r="E47" s="107" t="s">
        <v>3463</v>
      </c>
      <c r="F47" s="107" t="s">
        <v>3465</v>
      </c>
      <c r="G47" s="107" t="s">
        <v>3466</v>
      </c>
      <c r="H47" s="107" t="s">
        <v>3467</v>
      </c>
      <c r="I47" s="107" t="s">
        <v>3468</v>
      </c>
      <c r="J47" s="107" t="s">
        <v>3469</v>
      </c>
      <c r="K47" s="107" t="s">
        <v>3470</v>
      </c>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row>
    <row r="48" spans="3:45" ht="12.75">
      <c r="C48" s="124"/>
      <c r="D48" s="148">
        <f>SUM(E48:K48)</f>
        <v>108642</v>
      </c>
      <c r="E48" s="102">
        <v>53910</v>
      </c>
      <c r="F48" s="102">
        <v>13100</v>
      </c>
      <c r="G48" s="102">
        <v>13145</v>
      </c>
      <c r="H48" s="102">
        <v>8596</v>
      </c>
      <c r="I48" s="102">
        <v>678</v>
      </c>
      <c r="J48" s="102">
        <v>10771</v>
      </c>
      <c r="K48" s="102">
        <v>8442</v>
      </c>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row>
    <row r="49" spans="3:45" ht="23.25">
      <c r="C49" s="96" t="s">
        <v>3457</v>
      </c>
      <c r="D49" s="109" t="s">
        <v>2973</v>
      </c>
      <c r="E49" s="107" t="s">
        <v>3464</v>
      </c>
      <c r="F49" s="107" t="s">
        <v>3937</v>
      </c>
      <c r="G49" s="107" t="s">
        <v>3471</v>
      </c>
      <c r="H49" s="107" t="s">
        <v>3934</v>
      </c>
      <c r="I49" s="107" t="s">
        <v>3935</v>
      </c>
      <c r="J49" s="107" t="s">
        <v>3936</v>
      </c>
      <c r="K49" s="107"/>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row>
    <row r="50" spans="3:45" ht="12.75">
      <c r="C50" s="124"/>
      <c r="D50" s="148">
        <f>SUM(E50:K50)</f>
        <v>12807</v>
      </c>
      <c r="E50" s="102">
        <v>1993</v>
      </c>
      <c r="F50" s="102">
        <v>3255</v>
      </c>
      <c r="G50" s="102">
        <v>527</v>
      </c>
      <c r="H50" s="102">
        <v>3388</v>
      </c>
      <c r="I50" s="102">
        <v>2749</v>
      </c>
      <c r="J50" s="102">
        <v>895</v>
      </c>
      <c r="K50" s="102"/>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row>
    <row r="51" spans="3:45" ht="15">
      <c r="C51" s="35" t="s">
        <v>3461</v>
      </c>
      <c r="D51" s="109" t="s">
        <v>2974</v>
      </c>
      <c r="E51" s="102">
        <v>152</v>
      </c>
      <c r="F51" s="102"/>
      <c r="G51" s="102"/>
      <c r="H51" s="102"/>
      <c r="I51" s="102"/>
      <c r="J51" s="102"/>
      <c r="K51" s="102"/>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row>
    <row r="52" spans="3:45" ht="23.25">
      <c r="C52" s="96" t="s">
        <v>3462</v>
      </c>
      <c r="D52" s="109" t="s">
        <v>2975</v>
      </c>
      <c r="E52" s="107" t="s">
        <v>1437</v>
      </c>
      <c r="F52" s="107" t="s">
        <v>1438</v>
      </c>
      <c r="G52" s="107" t="s">
        <v>1439</v>
      </c>
      <c r="H52" s="107"/>
      <c r="I52" s="107"/>
      <c r="J52" s="107"/>
      <c r="K52" s="107"/>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row>
    <row r="53" spans="3:45" ht="12.75">
      <c r="C53" s="124"/>
      <c r="D53" s="148">
        <f>SUM(E53:K53)</f>
        <v>5431</v>
      </c>
      <c r="E53" s="102">
        <v>3292</v>
      </c>
      <c r="F53" s="102">
        <v>1021</v>
      </c>
      <c r="G53" s="102">
        <v>1118</v>
      </c>
      <c r="H53" s="102"/>
      <c r="I53" s="102"/>
      <c r="J53" s="102"/>
      <c r="K53" s="102"/>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row>
    <row r="54" spans="3:45" ht="15">
      <c r="C54" s="96" t="s">
        <v>3458</v>
      </c>
      <c r="D54" s="109" t="s">
        <v>2976</v>
      </c>
      <c r="E54" s="107" t="s">
        <v>1440</v>
      </c>
      <c r="F54" s="107" t="s">
        <v>1441</v>
      </c>
      <c r="G54" s="107" t="s">
        <v>1442</v>
      </c>
      <c r="H54" s="107"/>
      <c r="I54" s="107"/>
      <c r="J54" s="107"/>
      <c r="K54" s="107"/>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row>
    <row r="55" spans="3:45" ht="12.75">
      <c r="C55" s="124"/>
      <c r="D55" s="148">
        <f>SUM(E55:K55)</f>
        <v>10790</v>
      </c>
      <c r="E55" s="102">
        <v>7579</v>
      </c>
      <c r="F55" s="102">
        <v>912</v>
      </c>
      <c r="G55" s="102">
        <v>2299</v>
      </c>
      <c r="H55" s="102"/>
      <c r="I55" s="102"/>
      <c r="J55" s="102"/>
      <c r="K55" s="102"/>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row>
    <row r="56" spans="3:45" ht="23.25">
      <c r="C56" s="96" t="s">
        <v>3459</v>
      </c>
      <c r="D56" s="109" t="s">
        <v>2977</v>
      </c>
      <c r="E56" s="107" t="s">
        <v>1443</v>
      </c>
      <c r="F56" s="107" t="s">
        <v>1444</v>
      </c>
      <c r="G56" s="107" t="s">
        <v>1445</v>
      </c>
      <c r="H56" s="107" t="s">
        <v>1446</v>
      </c>
      <c r="I56" s="107"/>
      <c r="J56" s="107"/>
      <c r="K56" s="107"/>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row>
    <row r="57" spans="3:45" ht="12.75">
      <c r="C57" s="124"/>
      <c r="D57" s="148">
        <f>SUM(E57:K57)</f>
        <v>16874</v>
      </c>
      <c r="E57" s="102">
        <v>5275</v>
      </c>
      <c r="F57" s="102">
        <v>3116</v>
      </c>
      <c r="G57" s="102">
        <v>4457</v>
      </c>
      <c r="H57" s="102">
        <v>4026</v>
      </c>
      <c r="I57" s="102"/>
      <c r="J57" s="102"/>
      <c r="K57" s="102"/>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row>
    <row r="58" spans="3:45" ht="15">
      <c r="C58" s="35" t="s">
        <v>3460</v>
      </c>
      <c r="D58" s="109" t="s">
        <v>2978</v>
      </c>
      <c r="E58" s="102">
        <v>1889</v>
      </c>
      <c r="F58" s="102"/>
      <c r="G58" s="102"/>
      <c r="H58" s="102"/>
      <c r="I58" s="102"/>
      <c r="J58" s="102"/>
      <c r="K58" s="102"/>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row>
    <row r="59" spans="3:44" s="90" customFormat="1" ht="12.75">
      <c r="C59" s="97"/>
      <c r="D59" s="149">
        <f>SUM(D48,D50,E51,D53,D55,D57,E58)</f>
        <v>156585</v>
      </c>
      <c r="E59" s="32"/>
      <c r="F59" s="32"/>
      <c r="G59" s="32"/>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row>
    <row r="60" spans="3:7" s="90" customFormat="1" ht="12.75">
      <c r="C60" s="97"/>
      <c r="D60" s="32"/>
      <c r="E60" s="32"/>
      <c r="F60" s="32"/>
      <c r="G60" s="32"/>
    </row>
    <row r="61" spans="3:7" s="90" customFormat="1" ht="12.75">
      <c r="C61" s="97"/>
      <c r="D61" s="32"/>
      <c r="E61" s="32"/>
      <c r="F61" s="32"/>
      <c r="G61" s="32"/>
    </row>
    <row r="62" spans="3:7" s="90" customFormat="1" ht="12.75">
      <c r="C62" s="97"/>
      <c r="D62" s="32"/>
      <c r="E62" s="32"/>
      <c r="F62" s="27"/>
      <c r="G62" s="27"/>
    </row>
    <row r="63" spans="3:8" ht="12.75">
      <c r="C63" s="18"/>
      <c r="D63" s="18"/>
      <c r="E63" s="18"/>
      <c r="F63" s="18"/>
      <c r="G63" s="18"/>
      <c r="H63" s="18"/>
    </row>
    <row r="64" spans="3:6" ht="12.75">
      <c r="C64" s="18"/>
      <c r="D64" s="18"/>
      <c r="E64" s="18"/>
      <c r="F64" s="18"/>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Φύλλο13"/>
  <dimension ref="A2:CG141"/>
  <sheetViews>
    <sheetView zoomScale="75" zoomScaleNormal="75" zoomScalePageLayoutView="0" workbookViewId="0" topLeftCell="A1">
      <selection activeCell="A3" sqref="A3:A15"/>
    </sheetView>
  </sheetViews>
  <sheetFormatPr defaultColWidth="10.875" defaultRowHeight="12.75"/>
  <cols>
    <col min="1" max="1" width="15.00390625" style="18" customWidth="1"/>
    <col min="2" max="2" width="21.00390625" style="18" customWidth="1"/>
    <col min="3" max="3" width="10.50390625" style="18" customWidth="1"/>
    <col min="4" max="4" width="9.875" style="18" customWidth="1"/>
    <col min="5" max="5" width="10.00390625" style="18" customWidth="1"/>
    <col min="6" max="6" width="9.75390625" style="18" customWidth="1"/>
    <col min="7" max="7" width="9.875" style="18" customWidth="1"/>
    <col min="8" max="9" width="9.75390625" style="18" customWidth="1"/>
    <col min="10" max="11" width="10.00390625" style="18" customWidth="1"/>
    <col min="12" max="12" width="10.375" style="18" customWidth="1"/>
    <col min="13" max="14" width="9.875" style="18" customWidth="1"/>
    <col min="15" max="15" width="9.75390625" style="18" customWidth="1"/>
    <col min="16" max="16" width="9.875" style="18" customWidth="1"/>
    <col min="17" max="17" width="10.00390625" style="18" customWidth="1"/>
    <col min="18" max="18" width="9.625" style="18" customWidth="1"/>
    <col min="19" max="19" width="9.875" style="18" customWidth="1"/>
    <col min="20" max="22" width="10.00390625" style="18" customWidth="1"/>
    <col min="23" max="23" width="10.25390625" style="18" customWidth="1"/>
    <col min="24" max="24" width="9.875" style="18" customWidth="1"/>
    <col min="25" max="25" width="10.25390625" style="18" customWidth="1"/>
    <col min="26" max="26" width="10.375" style="18" customWidth="1"/>
    <col min="27" max="27" width="9.875" style="18" customWidth="1"/>
    <col min="28" max="28" width="9.625" style="18" customWidth="1"/>
    <col min="29" max="31" width="10.125" style="18" customWidth="1"/>
    <col min="32" max="32" width="10.50390625" style="18" customWidth="1"/>
    <col min="33" max="33" width="10.00390625" style="18" customWidth="1"/>
    <col min="34" max="34" width="12.75390625" style="18" customWidth="1"/>
    <col min="35" max="35" width="11.50390625" style="18" customWidth="1"/>
    <col min="36" max="36" width="9.625" style="18" customWidth="1"/>
    <col min="37" max="39" width="10.125" style="18" customWidth="1"/>
    <col min="40" max="40" width="9.625" style="18" customWidth="1"/>
    <col min="41" max="41" width="9.875" style="18" customWidth="1"/>
    <col min="42" max="42" width="9.75390625" style="18" customWidth="1"/>
    <col min="43" max="43" width="10.125" style="18" customWidth="1"/>
    <col min="44" max="44" width="9.75390625" style="18" customWidth="1"/>
    <col min="45" max="45" width="9.875" style="18" customWidth="1"/>
    <col min="46" max="46" width="10.25390625" style="18" customWidth="1"/>
    <col min="47" max="47" width="10.875" style="18" customWidth="1"/>
    <col min="48" max="48" width="9.125" style="18" customWidth="1"/>
    <col min="49" max="49" width="9.50390625" style="18" customWidth="1"/>
    <col min="50" max="51" width="10.875" style="18" customWidth="1"/>
    <col min="52" max="52" width="12.375" style="18" customWidth="1"/>
    <col min="53" max="16384" width="10.875" style="18" customWidth="1"/>
  </cols>
  <sheetData>
    <row r="2" spans="2:85" ht="21.75" customHeight="1">
      <c r="B2" s="26" t="s">
        <v>635</v>
      </c>
      <c r="C2" s="20" t="s">
        <v>808</v>
      </c>
      <c r="D2" s="20" t="s">
        <v>809</v>
      </c>
      <c r="E2" s="20" t="s">
        <v>810</v>
      </c>
      <c r="F2" s="20" t="s">
        <v>811</v>
      </c>
      <c r="G2" s="20" t="s">
        <v>812</v>
      </c>
      <c r="H2" s="20" t="s">
        <v>813</v>
      </c>
      <c r="J2" s="27"/>
      <c r="K2" s="27"/>
      <c r="L2" s="27"/>
      <c r="M2" s="27"/>
      <c r="N2" s="27"/>
      <c r="O2" s="27"/>
      <c r="P2" s="27"/>
      <c r="Q2" s="27"/>
      <c r="R2" s="27"/>
      <c r="S2" s="27"/>
      <c r="T2" s="27"/>
      <c r="U2" s="27"/>
      <c r="V2" s="27"/>
      <c r="W2" s="27"/>
      <c r="X2" s="27"/>
      <c r="Y2" s="27"/>
      <c r="Z2" s="27"/>
      <c r="AA2" s="27"/>
      <c r="AB2" s="27"/>
      <c r="AC2" s="27"/>
      <c r="AD2" s="27"/>
      <c r="AE2" s="27"/>
      <c r="BW2" s="18" t="s">
        <v>624</v>
      </c>
      <c r="BX2" s="18" t="s">
        <v>625</v>
      </c>
      <c r="BY2" s="18" t="s">
        <v>626</v>
      </c>
      <c r="BZ2" s="18" t="s">
        <v>627</v>
      </c>
      <c r="CA2" s="18" t="s">
        <v>628</v>
      </c>
      <c r="CB2" s="18" t="s">
        <v>629</v>
      </c>
      <c r="CC2" s="18" t="s">
        <v>630</v>
      </c>
      <c r="CD2" s="18" t="s">
        <v>631</v>
      </c>
      <c r="CE2" s="18" t="s">
        <v>632</v>
      </c>
      <c r="CF2" s="18" t="s">
        <v>633</v>
      </c>
      <c r="CG2" s="18" t="s">
        <v>634</v>
      </c>
    </row>
    <row r="3" spans="1:31" ht="18.75">
      <c r="A3" s="18" t="s">
        <v>635</v>
      </c>
      <c r="B3" s="20" t="s">
        <v>808</v>
      </c>
      <c r="C3" s="31"/>
      <c r="D3" s="31"/>
      <c r="E3" s="31"/>
      <c r="F3" s="27"/>
      <c r="G3" s="27"/>
      <c r="H3" s="20" t="s">
        <v>809</v>
      </c>
      <c r="I3" s="27"/>
      <c r="J3" s="31"/>
      <c r="K3" s="31"/>
      <c r="L3" s="20" t="s">
        <v>810</v>
      </c>
      <c r="M3" s="27"/>
      <c r="N3" s="31"/>
      <c r="O3" s="31"/>
      <c r="P3" s="31"/>
      <c r="Q3" s="31"/>
      <c r="R3" s="20" t="s">
        <v>811</v>
      </c>
      <c r="S3" s="29" t="s">
        <v>812</v>
      </c>
      <c r="T3" s="27"/>
      <c r="U3" s="31"/>
      <c r="V3" s="31"/>
      <c r="W3" s="31"/>
      <c r="X3" s="31"/>
      <c r="Y3" s="31"/>
      <c r="Z3" s="20" t="s">
        <v>813</v>
      </c>
      <c r="AA3" s="31"/>
      <c r="AB3" s="31"/>
      <c r="AC3" s="31"/>
      <c r="AD3" s="27"/>
      <c r="AE3" s="27"/>
    </row>
    <row r="4" spans="1:31" ht="28.5">
      <c r="A4" s="18" t="s">
        <v>636</v>
      </c>
      <c r="B4" s="21" t="s">
        <v>814</v>
      </c>
      <c r="C4" s="22" t="s">
        <v>1449</v>
      </c>
      <c r="D4" s="22" t="s">
        <v>940</v>
      </c>
      <c r="E4" s="22" t="s">
        <v>944</v>
      </c>
      <c r="F4" s="22" t="s">
        <v>948</v>
      </c>
      <c r="G4" s="22"/>
      <c r="H4" s="21" t="s">
        <v>950</v>
      </c>
      <c r="I4" s="22" t="s">
        <v>1449</v>
      </c>
      <c r="J4" s="22" t="s">
        <v>955</v>
      </c>
      <c r="K4" s="22" t="s">
        <v>959</v>
      </c>
      <c r="L4" s="21" t="s">
        <v>963</v>
      </c>
      <c r="M4" s="22" t="s">
        <v>1449</v>
      </c>
      <c r="N4" s="22" t="s">
        <v>4504</v>
      </c>
      <c r="O4" s="22" t="s">
        <v>4338</v>
      </c>
      <c r="P4" s="22" t="s">
        <v>4511</v>
      </c>
      <c r="Q4" s="21"/>
      <c r="R4" s="21" t="s">
        <v>1499</v>
      </c>
      <c r="S4" s="21" t="s">
        <v>1500</v>
      </c>
      <c r="T4" s="22" t="s">
        <v>1449</v>
      </c>
      <c r="U4" s="22" t="s">
        <v>1503</v>
      </c>
      <c r="V4" s="22" t="s">
        <v>3150</v>
      </c>
      <c r="W4" s="21"/>
      <c r="X4" s="21"/>
      <c r="Y4" s="21"/>
      <c r="Z4" s="21" t="s">
        <v>3157</v>
      </c>
      <c r="AA4" s="22" t="s">
        <v>1449</v>
      </c>
      <c r="AB4" s="22" t="s">
        <v>3161</v>
      </c>
      <c r="AC4" s="22" t="s">
        <v>3164</v>
      </c>
      <c r="AD4" s="21"/>
      <c r="AE4" s="21"/>
    </row>
    <row r="5" spans="1:31" ht="18.75">
      <c r="A5" s="18" t="s">
        <v>637</v>
      </c>
      <c r="B5" s="21" t="s">
        <v>815</v>
      </c>
      <c r="C5" s="22" t="s">
        <v>1449</v>
      </c>
      <c r="D5" s="22" t="s">
        <v>941</v>
      </c>
      <c r="E5" s="22" t="s">
        <v>945</v>
      </c>
      <c r="F5" s="22" t="s">
        <v>4684</v>
      </c>
      <c r="G5" s="22" t="s">
        <v>4685</v>
      </c>
      <c r="H5" s="21" t="s">
        <v>951</v>
      </c>
      <c r="I5" s="22" t="s">
        <v>1449</v>
      </c>
      <c r="J5" s="22" t="s">
        <v>956</v>
      </c>
      <c r="K5" s="22" t="s">
        <v>960</v>
      </c>
      <c r="L5" s="21" t="s">
        <v>964</v>
      </c>
      <c r="M5" s="22" t="s">
        <v>1449</v>
      </c>
      <c r="N5" s="22" t="s">
        <v>4505</v>
      </c>
      <c r="O5" s="22" t="s">
        <v>4508</v>
      </c>
      <c r="P5" s="21"/>
      <c r="Q5" s="21"/>
      <c r="R5" s="21"/>
      <c r="S5" s="21" t="s">
        <v>1501</v>
      </c>
      <c r="T5" s="22" t="s">
        <v>1449</v>
      </c>
      <c r="U5" s="22" t="s">
        <v>1504</v>
      </c>
      <c r="V5" s="22" t="s">
        <v>3151</v>
      </c>
      <c r="W5" s="22" t="s">
        <v>3153</v>
      </c>
      <c r="X5" s="21"/>
      <c r="Y5" s="21"/>
      <c r="Z5" s="21" t="s">
        <v>3158</v>
      </c>
      <c r="AA5" s="22" t="s">
        <v>1449</v>
      </c>
      <c r="AB5" s="22" t="s">
        <v>3162</v>
      </c>
      <c r="AC5" s="22" t="s">
        <v>3165</v>
      </c>
      <c r="AD5" s="22" t="s">
        <v>3166</v>
      </c>
      <c r="AE5" s="21"/>
    </row>
    <row r="6" spans="1:31" ht="30" customHeight="1">
      <c r="A6" s="18" t="s">
        <v>638</v>
      </c>
      <c r="B6" s="21" t="s">
        <v>938</v>
      </c>
      <c r="C6" s="22" t="s">
        <v>1449</v>
      </c>
      <c r="D6" s="22" t="s">
        <v>942</v>
      </c>
      <c r="E6" s="22" t="s">
        <v>946</v>
      </c>
      <c r="F6" s="22" t="s">
        <v>949</v>
      </c>
      <c r="G6" s="22"/>
      <c r="H6" s="21" t="s">
        <v>952</v>
      </c>
      <c r="I6" s="22"/>
      <c r="J6" s="22"/>
      <c r="K6" s="22"/>
      <c r="L6" s="21" t="s">
        <v>4471</v>
      </c>
      <c r="M6" s="22" t="s">
        <v>1449</v>
      </c>
      <c r="N6" s="22" t="s">
        <v>4506</v>
      </c>
      <c r="O6" s="22" t="s">
        <v>4509</v>
      </c>
      <c r="P6" s="22" t="s">
        <v>4512</v>
      </c>
      <c r="Q6" s="22" t="s">
        <v>1498</v>
      </c>
      <c r="R6" s="21"/>
      <c r="S6" s="21" t="s">
        <v>1502</v>
      </c>
      <c r="T6" s="22" t="s">
        <v>1449</v>
      </c>
      <c r="U6" s="22" t="s">
        <v>3149</v>
      </c>
      <c r="V6" s="22" t="s">
        <v>3152</v>
      </c>
      <c r="W6" s="22" t="s">
        <v>3154</v>
      </c>
      <c r="X6" s="22" t="s">
        <v>3155</v>
      </c>
      <c r="Y6" s="22" t="s">
        <v>3156</v>
      </c>
      <c r="Z6" s="21" t="s">
        <v>3159</v>
      </c>
      <c r="AA6" s="22" t="s">
        <v>1449</v>
      </c>
      <c r="AB6" s="19" t="s">
        <v>4686</v>
      </c>
      <c r="AC6" s="22" t="s">
        <v>4687</v>
      </c>
      <c r="AD6" s="22" t="s">
        <v>3163</v>
      </c>
      <c r="AE6" s="22" t="s">
        <v>4688</v>
      </c>
    </row>
    <row r="7" spans="1:31" ht="24.75" customHeight="1">
      <c r="A7" s="18" t="s">
        <v>639</v>
      </c>
      <c r="B7" s="21" t="s">
        <v>939</v>
      </c>
      <c r="C7" s="22" t="s">
        <v>1449</v>
      </c>
      <c r="D7" s="22" t="s">
        <v>943</v>
      </c>
      <c r="E7" s="22" t="s">
        <v>947</v>
      </c>
      <c r="F7" s="21"/>
      <c r="G7" s="21"/>
      <c r="H7" s="21" t="s">
        <v>953</v>
      </c>
      <c r="I7" s="22" t="s">
        <v>1449</v>
      </c>
      <c r="J7" s="22" t="s">
        <v>957</v>
      </c>
      <c r="K7" s="22" t="s">
        <v>961</v>
      </c>
      <c r="L7" s="21" t="s">
        <v>4472</v>
      </c>
      <c r="M7" s="22"/>
      <c r="N7" s="21"/>
      <c r="O7" s="21"/>
      <c r="P7" s="21"/>
      <c r="Q7" s="21"/>
      <c r="R7" s="21"/>
      <c r="S7" s="21"/>
      <c r="T7" s="21"/>
      <c r="U7" s="21"/>
      <c r="V7" s="21"/>
      <c r="W7" s="21"/>
      <c r="X7" s="21"/>
      <c r="Y7" s="21"/>
      <c r="Z7" s="21" t="s">
        <v>3160</v>
      </c>
      <c r="AA7" s="21"/>
      <c r="AB7" s="21"/>
      <c r="AC7" s="21"/>
      <c r="AD7" s="21"/>
      <c r="AE7" s="21"/>
    </row>
    <row r="8" spans="1:31" ht="27.75" customHeight="1">
      <c r="A8" s="18" t="s">
        <v>640</v>
      </c>
      <c r="B8" s="21"/>
      <c r="C8" s="21"/>
      <c r="D8" s="21"/>
      <c r="E8" s="21"/>
      <c r="F8" s="21"/>
      <c r="G8" s="21"/>
      <c r="H8" s="21" t="s">
        <v>954</v>
      </c>
      <c r="I8" s="22" t="s">
        <v>1449</v>
      </c>
      <c r="J8" s="22" t="s">
        <v>958</v>
      </c>
      <c r="K8" s="22" t="s">
        <v>962</v>
      </c>
      <c r="L8" s="21" t="s">
        <v>4473</v>
      </c>
      <c r="M8" s="22" t="s">
        <v>1449</v>
      </c>
      <c r="N8" s="22" t="s">
        <v>4507</v>
      </c>
      <c r="O8" s="22" t="s">
        <v>4510</v>
      </c>
      <c r="P8" s="22" t="s">
        <v>1497</v>
      </c>
      <c r="Q8" s="21"/>
      <c r="R8" s="21"/>
      <c r="S8" s="21"/>
      <c r="T8" s="21"/>
      <c r="U8" s="21"/>
      <c r="V8" s="21"/>
      <c r="W8" s="21"/>
      <c r="X8" s="21"/>
      <c r="Y8" s="21"/>
      <c r="Z8" s="21"/>
      <c r="AA8" s="21"/>
      <c r="AB8" s="21"/>
      <c r="AC8" s="21"/>
      <c r="AD8" s="21"/>
      <c r="AE8" s="21"/>
    </row>
    <row r="9" ht="18.75">
      <c r="A9" s="18" t="s">
        <v>641</v>
      </c>
    </row>
    <row r="10" ht="18.75">
      <c r="A10" s="18" t="s">
        <v>642</v>
      </c>
    </row>
    <row r="11" spans="1:55" ht="24">
      <c r="A11" s="18" t="s">
        <v>643</v>
      </c>
      <c r="B11" s="26" t="s">
        <v>636</v>
      </c>
      <c r="C11" s="20" t="s">
        <v>3167</v>
      </c>
      <c r="D11" s="20" t="s">
        <v>4218</v>
      </c>
      <c r="E11" s="20" t="s">
        <v>4219</v>
      </c>
      <c r="F11" s="20" t="s">
        <v>4220</v>
      </c>
      <c r="G11" s="20" t="s">
        <v>4333</v>
      </c>
      <c r="H11" s="2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row>
    <row r="12" spans="1:55" ht="18.75">
      <c r="A12" s="18" t="s">
        <v>644</v>
      </c>
      <c r="B12" s="29" t="s">
        <v>3167</v>
      </c>
      <c r="C12" s="27"/>
      <c r="D12" s="31"/>
      <c r="E12" s="31"/>
      <c r="F12" s="31"/>
      <c r="G12" s="31"/>
      <c r="H12" s="31"/>
      <c r="I12" s="31"/>
      <c r="J12" s="27"/>
      <c r="K12" s="29" t="s">
        <v>4218</v>
      </c>
      <c r="L12" s="27"/>
      <c r="M12" s="27"/>
      <c r="N12" s="27"/>
      <c r="O12" s="27"/>
      <c r="P12" s="27"/>
      <c r="Q12" s="27"/>
      <c r="R12" s="20" t="s">
        <v>4219</v>
      </c>
      <c r="S12" s="27"/>
      <c r="T12" s="27"/>
      <c r="U12" s="27"/>
      <c r="V12" s="27"/>
      <c r="W12" s="27"/>
      <c r="X12" s="27"/>
      <c r="Y12" s="27"/>
      <c r="Z12" s="27"/>
      <c r="AA12" s="20" t="s">
        <v>4220</v>
      </c>
      <c r="AB12" s="27"/>
      <c r="AC12" s="27"/>
      <c r="AD12" s="27"/>
      <c r="AE12" s="27"/>
      <c r="AF12" s="27"/>
      <c r="AG12" s="27"/>
      <c r="AH12" s="20" t="s">
        <v>4333</v>
      </c>
      <c r="AI12" s="27"/>
      <c r="AJ12" s="27"/>
      <c r="AK12" s="27"/>
      <c r="AL12" s="27"/>
      <c r="AM12" s="27"/>
      <c r="AN12" s="27"/>
      <c r="AO12" s="27"/>
      <c r="AP12" s="29" t="s">
        <v>4560</v>
      </c>
      <c r="AQ12" s="32"/>
      <c r="AR12" s="27"/>
      <c r="AS12" s="27"/>
      <c r="AT12" s="27"/>
      <c r="AU12" s="27"/>
      <c r="AV12" s="27"/>
      <c r="AW12" s="27"/>
      <c r="AX12" s="29" t="s">
        <v>4976</v>
      </c>
      <c r="AY12" s="27"/>
      <c r="AZ12" s="27"/>
      <c r="BA12" s="27"/>
      <c r="BB12" s="27"/>
      <c r="BC12" s="27"/>
    </row>
    <row r="13" spans="1:55" ht="24.75" customHeight="1">
      <c r="A13" s="18" t="s">
        <v>645</v>
      </c>
      <c r="B13" s="21" t="s">
        <v>4334</v>
      </c>
      <c r="C13" s="22" t="s">
        <v>1449</v>
      </c>
      <c r="D13" s="22" t="s">
        <v>4348</v>
      </c>
      <c r="E13" s="22" t="s">
        <v>4360</v>
      </c>
      <c r="F13" s="21"/>
      <c r="G13" s="21"/>
      <c r="H13" s="21"/>
      <c r="I13" s="21"/>
      <c r="J13" s="21"/>
      <c r="K13" s="24" t="s">
        <v>1382</v>
      </c>
      <c r="L13" s="22" t="s">
        <v>1449</v>
      </c>
      <c r="M13" s="22" t="s">
        <v>1385</v>
      </c>
      <c r="N13" s="22" t="s">
        <v>1387</v>
      </c>
      <c r="O13" s="22" t="s">
        <v>1388</v>
      </c>
      <c r="P13" s="22" t="s">
        <v>1395</v>
      </c>
      <c r="Q13" s="22" t="s">
        <v>1396</v>
      </c>
      <c r="R13" s="21" t="s">
        <v>1397</v>
      </c>
      <c r="S13" s="22" t="s">
        <v>1449</v>
      </c>
      <c r="T13" s="22" t="s">
        <v>1399</v>
      </c>
      <c r="U13" s="22" t="s">
        <v>1401</v>
      </c>
      <c r="V13" s="22" t="s">
        <v>1403</v>
      </c>
      <c r="W13" s="22" t="s">
        <v>1405</v>
      </c>
      <c r="X13" s="22" t="s">
        <v>1406</v>
      </c>
      <c r="Y13" s="22" t="s">
        <v>1407</v>
      </c>
      <c r="Z13" s="22" t="s">
        <v>1408</v>
      </c>
      <c r="AA13" s="21" t="s">
        <v>1409</v>
      </c>
      <c r="AB13" s="22" t="s">
        <v>1449</v>
      </c>
      <c r="AC13" s="22" t="s">
        <v>1413</v>
      </c>
      <c r="AD13" s="22" t="s">
        <v>1417</v>
      </c>
      <c r="AE13" s="21"/>
      <c r="AF13" s="21"/>
      <c r="AG13" s="21"/>
      <c r="AH13" s="21" t="s">
        <v>1424</v>
      </c>
      <c r="AI13" s="22" t="s">
        <v>1449</v>
      </c>
      <c r="AJ13" s="22" t="s">
        <v>1427</v>
      </c>
      <c r="AK13" s="22" t="s">
        <v>1430</v>
      </c>
      <c r="AL13" s="22" t="s">
        <v>1433</v>
      </c>
      <c r="AM13" s="22" t="s">
        <v>4556</v>
      </c>
      <c r="AN13" s="22" t="s">
        <v>4558</v>
      </c>
      <c r="AO13" s="22" t="s">
        <v>4559</v>
      </c>
      <c r="AP13" s="21" t="s">
        <v>4561</v>
      </c>
      <c r="AQ13" s="22" t="s">
        <v>1449</v>
      </c>
      <c r="AR13" s="22" t="s">
        <v>4952</v>
      </c>
      <c r="AS13" s="22" t="s">
        <v>4694</v>
      </c>
      <c r="AT13" s="22" t="s">
        <v>4697</v>
      </c>
      <c r="AU13" s="22" t="s">
        <v>4953</v>
      </c>
      <c r="AV13" s="22" t="s">
        <v>4695</v>
      </c>
      <c r="AW13" s="22" t="s">
        <v>4954</v>
      </c>
      <c r="AX13" s="21" t="s">
        <v>4977</v>
      </c>
      <c r="AY13" s="22" t="s">
        <v>1449</v>
      </c>
      <c r="AZ13" s="22" t="s">
        <v>1964</v>
      </c>
      <c r="BA13" s="22" t="s">
        <v>1968</v>
      </c>
      <c r="BB13" s="22" t="s">
        <v>1973</v>
      </c>
      <c r="BC13" s="22" t="s">
        <v>1976</v>
      </c>
    </row>
    <row r="14" spans="1:55" ht="33" customHeight="1">
      <c r="A14" s="18" t="s">
        <v>646</v>
      </c>
      <c r="B14" s="21" t="s">
        <v>4343</v>
      </c>
      <c r="C14" s="22" t="s">
        <v>1449</v>
      </c>
      <c r="D14" s="22" t="s">
        <v>4349</v>
      </c>
      <c r="E14" s="22" t="s">
        <v>4361</v>
      </c>
      <c r="F14" s="21"/>
      <c r="G14" s="21"/>
      <c r="H14" s="21"/>
      <c r="I14" s="21"/>
      <c r="J14" s="21"/>
      <c r="K14" s="24" t="s">
        <v>1383</v>
      </c>
      <c r="L14" s="22" t="s">
        <v>1449</v>
      </c>
      <c r="M14" s="25" t="s">
        <v>1389</v>
      </c>
      <c r="N14" s="25" t="s">
        <v>1390</v>
      </c>
      <c r="O14" s="25" t="s">
        <v>1391</v>
      </c>
      <c r="P14" s="25" t="s">
        <v>1392</v>
      </c>
      <c r="Q14" s="21"/>
      <c r="R14" s="21" t="s">
        <v>1398</v>
      </c>
      <c r="S14" s="22" t="s">
        <v>1449</v>
      </c>
      <c r="T14" s="22" t="s">
        <v>1400</v>
      </c>
      <c r="U14" s="22" t="s">
        <v>1402</v>
      </c>
      <c r="V14" s="19" t="s">
        <v>4692</v>
      </c>
      <c r="W14" s="22" t="s">
        <v>1404</v>
      </c>
      <c r="X14" s="22" t="s">
        <v>4693</v>
      </c>
      <c r="Y14" s="21"/>
      <c r="Z14" s="21"/>
      <c r="AA14" s="21" t="s">
        <v>1410</v>
      </c>
      <c r="AB14" s="22" t="s">
        <v>1449</v>
      </c>
      <c r="AC14" s="22" t="s">
        <v>1414</v>
      </c>
      <c r="AD14" s="22" t="s">
        <v>1418</v>
      </c>
      <c r="AE14" s="21"/>
      <c r="AF14" s="21"/>
      <c r="AG14" s="21"/>
      <c r="AH14" s="21" t="s">
        <v>1425</v>
      </c>
      <c r="AI14" s="22" t="s">
        <v>1449</v>
      </c>
      <c r="AJ14" s="22" t="s">
        <v>1428</v>
      </c>
      <c r="AK14" s="22" t="s">
        <v>1431</v>
      </c>
      <c r="AL14" s="22" t="s">
        <v>1434</v>
      </c>
      <c r="AM14" s="21"/>
      <c r="AN14" s="21"/>
      <c r="AO14" s="21"/>
      <c r="AP14" s="21" t="s">
        <v>4562</v>
      </c>
      <c r="AQ14" s="22" t="s">
        <v>1449</v>
      </c>
      <c r="AR14" s="22" t="s">
        <v>4955</v>
      </c>
      <c r="AS14" s="22" t="s">
        <v>4956</v>
      </c>
      <c r="AT14" s="22" t="s">
        <v>4957</v>
      </c>
      <c r="AU14" s="22" t="s">
        <v>4958</v>
      </c>
      <c r="AV14" s="21"/>
      <c r="AW14" s="21"/>
      <c r="AX14" s="21" t="s">
        <v>4978</v>
      </c>
      <c r="AY14" s="22" t="s">
        <v>1449</v>
      </c>
      <c r="AZ14" s="22" t="s">
        <v>4696</v>
      </c>
      <c r="BA14" s="22" t="s">
        <v>1969</v>
      </c>
      <c r="BB14" s="22" t="s">
        <v>1974</v>
      </c>
      <c r="BC14" s="21"/>
    </row>
    <row r="15" spans="1:55" ht="27" customHeight="1">
      <c r="A15" s="18" t="s">
        <v>807</v>
      </c>
      <c r="B15" s="21" t="s">
        <v>4335</v>
      </c>
      <c r="C15" s="22" t="s">
        <v>1449</v>
      </c>
      <c r="D15" s="22" t="s">
        <v>4350</v>
      </c>
      <c r="E15" s="22" t="s">
        <v>4690</v>
      </c>
      <c r="F15" s="22" t="s">
        <v>1365</v>
      </c>
      <c r="G15" s="22" t="s">
        <v>1374</v>
      </c>
      <c r="H15" s="22" t="s">
        <v>1377</v>
      </c>
      <c r="I15" s="22" t="s">
        <v>1379</v>
      </c>
      <c r="J15" s="21"/>
      <c r="K15" s="24" t="s">
        <v>1384</v>
      </c>
      <c r="L15" s="22" t="s">
        <v>1449</v>
      </c>
      <c r="M15" s="22" t="s">
        <v>1386</v>
      </c>
      <c r="N15" s="22" t="s">
        <v>1393</v>
      </c>
      <c r="O15" s="22" t="s">
        <v>1394</v>
      </c>
      <c r="P15" s="21"/>
      <c r="Q15" s="21"/>
      <c r="R15" s="21"/>
      <c r="S15" s="21"/>
      <c r="T15" s="21"/>
      <c r="U15" s="21"/>
      <c r="V15" s="21"/>
      <c r="W15" s="21"/>
      <c r="X15" s="21"/>
      <c r="Y15" s="21"/>
      <c r="Z15" s="21"/>
      <c r="AA15" s="21" t="s">
        <v>1411</v>
      </c>
      <c r="AB15" s="22" t="s">
        <v>1449</v>
      </c>
      <c r="AC15" s="22" t="s">
        <v>1415</v>
      </c>
      <c r="AD15" s="22" t="s">
        <v>1419</v>
      </c>
      <c r="AE15" s="22" t="s">
        <v>1421</v>
      </c>
      <c r="AF15" s="22" t="s">
        <v>1422</v>
      </c>
      <c r="AG15" s="22" t="s">
        <v>1423</v>
      </c>
      <c r="AH15" s="21" t="s">
        <v>1426</v>
      </c>
      <c r="AI15" s="22" t="s">
        <v>1449</v>
      </c>
      <c r="AJ15" s="22" t="s">
        <v>1429</v>
      </c>
      <c r="AK15" s="22" t="s">
        <v>1432</v>
      </c>
      <c r="AL15" s="22" t="s">
        <v>1435</v>
      </c>
      <c r="AM15" s="22" t="s">
        <v>4557</v>
      </c>
      <c r="AN15" s="21"/>
      <c r="AO15" s="21"/>
      <c r="AP15" s="21" t="s">
        <v>4563</v>
      </c>
      <c r="AQ15" s="22" t="s">
        <v>1449</v>
      </c>
      <c r="AR15" s="22" t="s">
        <v>4959</v>
      </c>
      <c r="AS15" s="22" t="s">
        <v>4960</v>
      </c>
      <c r="AT15" s="22" t="s">
        <v>4961</v>
      </c>
      <c r="AU15" s="22" t="s">
        <v>4962</v>
      </c>
      <c r="AV15" s="21"/>
      <c r="AW15" s="21"/>
      <c r="AX15" s="21" t="s">
        <v>4979</v>
      </c>
      <c r="AY15" s="22" t="s">
        <v>1449</v>
      </c>
      <c r="AZ15" s="22" t="s">
        <v>1965</v>
      </c>
      <c r="BA15" s="22" t="s">
        <v>1970</v>
      </c>
      <c r="BB15" s="21"/>
      <c r="BC15" s="21"/>
    </row>
    <row r="16" spans="2:55" ht="28.5">
      <c r="B16" s="21" t="s">
        <v>4336</v>
      </c>
      <c r="C16" s="22" t="s">
        <v>1449</v>
      </c>
      <c r="D16" s="22" t="s">
        <v>4351</v>
      </c>
      <c r="E16" s="22" t="s">
        <v>4362</v>
      </c>
      <c r="F16" s="22" t="s">
        <v>1366</v>
      </c>
      <c r="G16" s="21"/>
      <c r="H16" s="21"/>
      <c r="I16" s="21"/>
      <c r="J16" s="21"/>
      <c r="K16" s="21"/>
      <c r="L16" s="21"/>
      <c r="M16" s="21"/>
      <c r="N16" s="21"/>
      <c r="O16" s="21"/>
      <c r="P16" s="21"/>
      <c r="Q16" s="21"/>
      <c r="R16" s="21"/>
      <c r="S16" s="21"/>
      <c r="T16" s="21"/>
      <c r="U16" s="21"/>
      <c r="V16" s="21"/>
      <c r="W16" s="21"/>
      <c r="X16" s="21"/>
      <c r="Y16" s="21"/>
      <c r="Z16" s="21"/>
      <c r="AA16" s="21" t="s">
        <v>1412</v>
      </c>
      <c r="AB16" s="22" t="s">
        <v>1449</v>
      </c>
      <c r="AC16" s="22" t="s">
        <v>1416</v>
      </c>
      <c r="AD16" s="22" t="s">
        <v>1420</v>
      </c>
      <c r="AE16" s="21"/>
      <c r="AF16" s="21"/>
      <c r="AG16" s="21"/>
      <c r="AH16" s="21"/>
      <c r="AI16" s="21"/>
      <c r="AJ16" s="21"/>
      <c r="AK16" s="21"/>
      <c r="AL16" s="21"/>
      <c r="AM16" s="21"/>
      <c r="AN16" s="21"/>
      <c r="AO16" s="21"/>
      <c r="AP16" s="21" t="s">
        <v>4564</v>
      </c>
      <c r="AQ16" s="22" t="s">
        <v>1449</v>
      </c>
      <c r="AR16" s="22" t="s">
        <v>4963</v>
      </c>
      <c r="AS16" s="22" t="s">
        <v>4964</v>
      </c>
      <c r="AT16" s="21"/>
      <c r="AU16" s="21"/>
      <c r="AV16" s="21"/>
      <c r="AW16" s="21"/>
      <c r="AX16" s="21" t="s">
        <v>4980</v>
      </c>
      <c r="AY16" s="22" t="s">
        <v>1449</v>
      </c>
      <c r="AZ16" s="22" t="s">
        <v>1966</v>
      </c>
      <c r="BA16" s="22" t="s">
        <v>1971</v>
      </c>
      <c r="BB16" s="22" t="s">
        <v>1975</v>
      </c>
      <c r="BC16" s="21"/>
    </row>
    <row r="17" spans="2:55" ht="27" customHeight="1">
      <c r="B17" s="21" t="s">
        <v>4337</v>
      </c>
      <c r="C17" s="22" t="s">
        <v>1449</v>
      </c>
      <c r="D17" s="22" t="s">
        <v>4352</v>
      </c>
      <c r="E17" s="22" t="s">
        <v>1359</v>
      </c>
      <c r="F17" s="22" t="s">
        <v>1367</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t="s">
        <v>4565</v>
      </c>
      <c r="AQ17" s="22" t="s">
        <v>1449</v>
      </c>
      <c r="AR17" s="22" t="s">
        <v>4965</v>
      </c>
      <c r="AS17" s="22" t="s">
        <v>4966</v>
      </c>
      <c r="AT17" s="22" t="s">
        <v>4967</v>
      </c>
      <c r="AU17" s="21"/>
      <c r="AV17" s="21"/>
      <c r="AW17" s="21"/>
      <c r="AX17" s="21" t="s">
        <v>4981</v>
      </c>
      <c r="AY17" s="22" t="s">
        <v>1449</v>
      </c>
      <c r="AZ17" s="22" t="s">
        <v>1967</v>
      </c>
      <c r="BA17" s="22" t="s">
        <v>1972</v>
      </c>
      <c r="BB17" s="21"/>
      <c r="BC17" s="21"/>
    </row>
    <row r="18" spans="2:55" ht="25.5" customHeight="1">
      <c r="B18" s="21" t="s">
        <v>4339</v>
      </c>
      <c r="C18" s="22" t="s">
        <v>1449</v>
      </c>
      <c r="D18" s="22" t="s">
        <v>4353</v>
      </c>
      <c r="E18" s="22" t="s">
        <v>1360</v>
      </c>
      <c r="F18" s="22" t="s">
        <v>1368</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t="s">
        <v>3019</v>
      </c>
      <c r="AQ18" s="22" t="s">
        <v>1449</v>
      </c>
      <c r="AR18" s="22" t="s">
        <v>4968</v>
      </c>
      <c r="AS18" s="22" t="s">
        <v>4969</v>
      </c>
      <c r="AT18" s="21"/>
      <c r="AU18" s="21"/>
      <c r="AV18" s="21"/>
      <c r="AW18" s="21"/>
      <c r="AX18" s="21"/>
      <c r="AY18" s="21"/>
      <c r="AZ18" s="21"/>
      <c r="BA18" s="21"/>
      <c r="BB18" s="21"/>
      <c r="BC18" s="21"/>
    </row>
    <row r="19" spans="2:55" ht="24.75">
      <c r="B19" s="21" t="s">
        <v>4340</v>
      </c>
      <c r="C19" s="23"/>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t="s">
        <v>3020</v>
      </c>
      <c r="AQ19" s="22" t="s">
        <v>1449</v>
      </c>
      <c r="AR19" s="22" t="s">
        <v>4970</v>
      </c>
      <c r="AS19" s="22" t="s">
        <v>4971</v>
      </c>
      <c r="AT19" s="22" t="s">
        <v>4972</v>
      </c>
      <c r="AU19" s="22" t="s">
        <v>4973</v>
      </c>
      <c r="AV19" s="22" t="s">
        <v>4974</v>
      </c>
      <c r="AW19" s="22" t="s">
        <v>4975</v>
      </c>
      <c r="AX19" s="21"/>
      <c r="AY19" s="21"/>
      <c r="AZ19" s="21"/>
      <c r="BA19" s="21"/>
      <c r="BB19" s="21"/>
      <c r="BC19" s="21"/>
    </row>
    <row r="20" spans="2:55" ht="24.75">
      <c r="B20" s="21" t="s">
        <v>4344</v>
      </c>
      <c r="C20" s="22" t="s">
        <v>1449</v>
      </c>
      <c r="D20" s="22" t="s">
        <v>4354</v>
      </c>
      <c r="E20" s="22" t="s">
        <v>1361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row>
    <row r="21" spans="2:55" ht="19.5" customHeight="1">
      <c r="B21" s="21" t="s">
        <v>4341</v>
      </c>
      <c r="C21" s="22" t="s">
        <v>1449</v>
      </c>
      <c r="D21" s="22" t="s">
        <v>4355</v>
      </c>
      <c r="E21" s="22" t="s">
        <v>1362</v>
      </c>
      <c r="F21" s="22" t="s">
        <v>1369</v>
      </c>
      <c r="G21" s="22" t="s">
        <v>1375</v>
      </c>
      <c r="H21" s="22" t="s">
        <v>1378</v>
      </c>
      <c r="I21" s="22" t="s">
        <v>1380</v>
      </c>
      <c r="J21" s="22" t="s">
        <v>1381</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row>
    <row r="22" spans="2:55" ht="18.75">
      <c r="B22" s="21" t="s">
        <v>4342</v>
      </c>
      <c r="C22" s="22" t="s">
        <v>1449</v>
      </c>
      <c r="D22" s="22" t="s">
        <v>4356</v>
      </c>
      <c r="E22" s="22" t="s">
        <v>4691</v>
      </c>
      <c r="F22" s="22" t="s">
        <v>1370</v>
      </c>
      <c r="G22" s="22" t="s">
        <v>1376</v>
      </c>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row>
    <row r="23" spans="2:55" ht="24.75">
      <c r="B23" s="21" t="s">
        <v>4345</v>
      </c>
      <c r="C23" s="22" t="s">
        <v>1449</v>
      </c>
      <c r="D23" s="22" t="s">
        <v>4357</v>
      </c>
      <c r="E23" s="22" t="s">
        <v>1363</v>
      </c>
      <c r="F23" s="22" t="s">
        <v>1371</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row>
    <row r="24" spans="2:55" ht="27" customHeight="1">
      <c r="B24" s="21" t="s">
        <v>4346</v>
      </c>
      <c r="C24" s="22" t="s">
        <v>1449</v>
      </c>
      <c r="D24" s="22" t="s">
        <v>4358</v>
      </c>
      <c r="E24" s="22" t="s">
        <v>1364</v>
      </c>
      <c r="F24" s="22" t="s">
        <v>1372</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row>
    <row r="25" spans="2:55" ht="24.75">
      <c r="B25" s="21" t="s">
        <v>4347</v>
      </c>
      <c r="C25" s="22" t="s">
        <v>1449</v>
      </c>
      <c r="D25" s="22" t="s">
        <v>4359</v>
      </c>
      <c r="E25" s="22" t="s">
        <v>4689</v>
      </c>
      <c r="F25" s="22" t="s">
        <v>1373</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row>
    <row r="26" spans="2:55" ht="27.75" customHeight="1">
      <c r="B26" s="21" t="s">
        <v>1977</v>
      </c>
      <c r="C26" s="22" t="s">
        <v>1449</v>
      </c>
      <c r="D26" s="22" t="s">
        <v>1978</v>
      </c>
      <c r="E26" s="22" t="s">
        <v>1979</v>
      </c>
      <c r="F26" s="22" t="s">
        <v>1980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row>
    <row r="27" ht="12.75" customHeight="1"/>
    <row r="28" ht="14.25" customHeight="1"/>
    <row r="29" spans="2:6" ht="24">
      <c r="B29" s="26" t="s">
        <v>637</v>
      </c>
      <c r="C29" s="20" t="s">
        <v>1981</v>
      </c>
      <c r="D29" s="20" t="s">
        <v>1982</v>
      </c>
      <c r="E29" s="20" t="s">
        <v>1983</v>
      </c>
      <c r="F29" s="20" t="s">
        <v>3418</v>
      </c>
    </row>
    <row r="30" spans="2:35" ht="25.5" customHeight="1">
      <c r="B30" s="20" t="s">
        <v>1981</v>
      </c>
      <c r="C30" s="27"/>
      <c r="D30" s="27"/>
      <c r="E30" s="27"/>
      <c r="F30" s="27"/>
      <c r="G30" s="27"/>
      <c r="H30" s="27"/>
      <c r="I30" s="29" t="s">
        <v>1982</v>
      </c>
      <c r="J30" s="27"/>
      <c r="K30" s="27"/>
      <c r="L30" s="27"/>
      <c r="M30" s="27"/>
      <c r="N30" s="27"/>
      <c r="O30" s="27"/>
      <c r="P30" s="27"/>
      <c r="Q30" s="27"/>
      <c r="R30" s="27"/>
      <c r="S30" s="27"/>
      <c r="T30" s="27"/>
      <c r="U30" s="27"/>
      <c r="V30" s="27"/>
      <c r="W30" s="27"/>
      <c r="X30" s="20" t="s">
        <v>1983</v>
      </c>
      <c r="AI30" s="29" t="s">
        <v>3418</v>
      </c>
    </row>
    <row r="31" spans="2:42" ht="28.5" customHeight="1">
      <c r="B31" s="21" t="s">
        <v>3419</v>
      </c>
      <c r="C31" s="22" t="s">
        <v>1449</v>
      </c>
      <c r="D31" s="22" t="s">
        <v>3423</v>
      </c>
      <c r="E31" s="22" t="s">
        <v>3427</v>
      </c>
      <c r="F31" s="22" t="s">
        <v>3431</v>
      </c>
      <c r="G31" s="22" t="s">
        <v>4667</v>
      </c>
      <c r="H31" s="22" t="s">
        <v>4669</v>
      </c>
      <c r="I31" s="21" t="s">
        <v>4702</v>
      </c>
      <c r="J31" s="22" t="s">
        <v>1449</v>
      </c>
      <c r="K31" s="22" t="s">
        <v>4671</v>
      </c>
      <c r="L31" s="22" t="s">
        <v>4672</v>
      </c>
      <c r="M31" s="22" t="s">
        <v>4673</v>
      </c>
      <c r="N31" s="22" t="s">
        <v>4674</v>
      </c>
      <c r="O31" s="22" t="s">
        <v>4675</v>
      </c>
      <c r="P31" s="22" t="s">
        <v>4676</v>
      </c>
      <c r="Q31" s="22" t="s">
        <v>4677</v>
      </c>
      <c r="R31" s="22" t="s">
        <v>4678</v>
      </c>
      <c r="S31" s="22" t="s">
        <v>4679</v>
      </c>
      <c r="T31" s="22" t="s">
        <v>4680</v>
      </c>
      <c r="U31" s="22" t="s">
        <v>4681</v>
      </c>
      <c r="V31" s="22" t="s">
        <v>4682</v>
      </c>
      <c r="W31" s="22" t="s">
        <v>4683</v>
      </c>
      <c r="X31" s="21" t="s">
        <v>4706</v>
      </c>
      <c r="Y31" s="22" t="s">
        <v>1449</v>
      </c>
      <c r="Z31" s="22" t="s">
        <v>445</v>
      </c>
      <c r="AA31" s="22" t="s">
        <v>449</v>
      </c>
      <c r="AB31" s="22" t="s">
        <v>450</v>
      </c>
      <c r="AC31" s="22" t="s">
        <v>446</v>
      </c>
      <c r="AD31" s="22" t="s">
        <v>451</v>
      </c>
      <c r="AE31" s="22" t="s">
        <v>452</v>
      </c>
      <c r="AF31" s="22" t="s">
        <v>453</v>
      </c>
      <c r="AG31" s="22" t="s">
        <v>447</v>
      </c>
      <c r="AH31" s="22" t="s">
        <v>448</v>
      </c>
      <c r="AI31" s="21" t="s">
        <v>4790</v>
      </c>
      <c r="AJ31" s="22" t="s">
        <v>1449</v>
      </c>
      <c r="AK31" s="22" t="s">
        <v>1834</v>
      </c>
      <c r="AL31" s="22" t="s">
        <v>1835</v>
      </c>
      <c r="AM31" s="22" t="s">
        <v>1836</v>
      </c>
      <c r="AN31" s="22" t="s">
        <v>1837</v>
      </c>
      <c r="AO31" s="21"/>
      <c r="AP31" s="21"/>
    </row>
    <row r="32" spans="2:42" ht="27" customHeight="1">
      <c r="B32" s="21" t="s">
        <v>3420</v>
      </c>
      <c r="C32" s="22" t="s">
        <v>1449</v>
      </c>
      <c r="D32" s="22" t="s">
        <v>3424</v>
      </c>
      <c r="E32" s="22" t="s">
        <v>3428</v>
      </c>
      <c r="F32" s="22" t="s">
        <v>3432</v>
      </c>
      <c r="G32" s="22" t="s">
        <v>4668</v>
      </c>
      <c r="H32" s="22" t="s">
        <v>4670</v>
      </c>
      <c r="I32" s="21" t="s">
        <v>4703</v>
      </c>
      <c r="J32" s="22" t="s">
        <v>1449</v>
      </c>
      <c r="K32" s="22" t="s">
        <v>4704</v>
      </c>
      <c r="L32" s="22" t="s">
        <v>4705</v>
      </c>
      <c r="M32" s="21"/>
      <c r="N32" s="21"/>
      <c r="O32" s="21"/>
      <c r="P32" s="21"/>
      <c r="Q32" s="21"/>
      <c r="R32" s="21"/>
      <c r="S32" s="21"/>
      <c r="T32" s="21"/>
      <c r="U32" s="21"/>
      <c r="V32" s="21"/>
      <c r="W32" s="21"/>
      <c r="X32" s="21" t="s">
        <v>4707</v>
      </c>
      <c r="Y32" s="22" t="s">
        <v>1449</v>
      </c>
      <c r="Z32" s="22" t="s">
        <v>457</v>
      </c>
      <c r="AA32" s="22" t="s">
        <v>454</v>
      </c>
      <c r="AB32" s="22" t="s">
        <v>455</v>
      </c>
      <c r="AC32" s="22" t="s">
        <v>456</v>
      </c>
      <c r="AD32" s="21"/>
      <c r="AE32" s="21"/>
      <c r="AF32" s="21"/>
      <c r="AG32" s="21"/>
      <c r="AH32" s="21"/>
      <c r="AI32" s="21" t="s">
        <v>4791</v>
      </c>
      <c r="AJ32" s="22" t="s">
        <v>1449</v>
      </c>
      <c r="AK32" s="22" t="s">
        <v>1838</v>
      </c>
      <c r="AL32" s="22" t="s">
        <v>4792</v>
      </c>
      <c r="AM32" s="22" t="s">
        <v>1839</v>
      </c>
      <c r="AN32" s="22" t="s">
        <v>1840</v>
      </c>
      <c r="AO32" s="22" t="s">
        <v>4793</v>
      </c>
      <c r="AP32" s="22" t="s">
        <v>4796</v>
      </c>
    </row>
    <row r="33" spans="2:42" ht="25.5" customHeight="1">
      <c r="B33" s="21" t="s">
        <v>3421</v>
      </c>
      <c r="C33" s="22" t="s">
        <v>1449</v>
      </c>
      <c r="D33" s="22" t="s">
        <v>3425</v>
      </c>
      <c r="E33" s="22" t="s">
        <v>3429</v>
      </c>
      <c r="F33" s="22" t="s">
        <v>3433</v>
      </c>
      <c r="G33" s="22" t="s">
        <v>4698</v>
      </c>
      <c r="H33" s="22" t="s">
        <v>4699</v>
      </c>
      <c r="I33" s="21"/>
      <c r="J33" s="21"/>
      <c r="K33" s="21"/>
      <c r="L33" s="21"/>
      <c r="M33" s="21"/>
      <c r="N33" s="21"/>
      <c r="O33" s="21"/>
      <c r="P33" s="21"/>
      <c r="Q33" s="21"/>
      <c r="R33" s="21"/>
      <c r="S33" s="21"/>
      <c r="T33" s="21"/>
      <c r="U33" s="21"/>
      <c r="V33" s="21"/>
      <c r="W33" s="21"/>
      <c r="X33" s="21" t="s">
        <v>4708</v>
      </c>
      <c r="Y33" s="22" t="s">
        <v>1449</v>
      </c>
      <c r="Z33" s="22" t="s">
        <v>458</v>
      </c>
      <c r="AA33" s="22" t="s">
        <v>4789</v>
      </c>
      <c r="AB33" s="21"/>
      <c r="AC33" s="21"/>
      <c r="AD33" s="21"/>
      <c r="AE33" s="21"/>
      <c r="AF33" s="21"/>
      <c r="AG33" s="21"/>
      <c r="AH33" s="21"/>
      <c r="AI33" s="21" t="s">
        <v>1833</v>
      </c>
      <c r="AJ33" s="22" t="s">
        <v>1449</v>
      </c>
      <c r="AK33" s="22" t="s">
        <v>4795</v>
      </c>
      <c r="AL33" s="22" t="s">
        <v>4794</v>
      </c>
      <c r="AM33" s="21"/>
      <c r="AN33" s="21"/>
      <c r="AO33" s="21"/>
      <c r="AP33" s="21"/>
    </row>
    <row r="34" spans="2:42" ht="27" customHeight="1">
      <c r="B34" s="21" t="s">
        <v>3422</v>
      </c>
      <c r="C34" s="22" t="s">
        <v>1449</v>
      </c>
      <c r="D34" s="22" t="s">
        <v>3426</v>
      </c>
      <c r="E34" s="22" t="s">
        <v>3430</v>
      </c>
      <c r="F34" s="22" t="s">
        <v>4700</v>
      </c>
      <c r="G34" s="22" t="s">
        <v>4701</v>
      </c>
      <c r="H34" s="21"/>
      <c r="I34" s="21"/>
      <c r="J34" s="21"/>
      <c r="K34" s="21"/>
      <c r="L34" s="21"/>
      <c r="M34" s="21"/>
      <c r="N34" s="21"/>
      <c r="O34" s="21"/>
      <c r="P34" s="21"/>
      <c r="Q34" s="21"/>
      <c r="R34" s="21"/>
      <c r="S34" s="21"/>
      <c r="T34" s="21"/>
      <c r="U34" s="21"/>
      <c r="V34" s="21"/>
      <c r="W34" s="21"/>
      <c r="X34" s="27"/>
      <c r="Y34" s="27"/>
      <c r="Z34" s="27"/>
      <c r="AA34" s="27"/>
      <c r="AB34" s="27"/>
      <c r="AC34" s="27"/>
      <c r="AD34" s="27"/>
      <c r="AE34" s="27"/>
      <c r="AF34" s="27"/>
      <c r="AG34" s="27"/>
      <c r="AH34" s="27"/>
      <c r="AI34" s="27"/>
      <c r="AJ34" s="27"/>
      <c r="AK34" s="27"/>
      <c r="AL34" s="27"/>
      <c r="AM34" s="27"/>
      <c r="AN34" s="27"/>
      <c r="AO34" s="27"/>
      <c r="AP34" s="27"/>
    </row>
    <row r="35" spans="34:42" ht="15.75" customHeight="1">
      <c r="AH35" s="27"/>
      <c r="AI35" s="27"/>
      <c r="AJ35" s="27"/>
      <c r="AK35" s="27"/>
      <c r="AL35" s="27"/>
      <c r="AM35" s="27"/>
      <c r="AN35" s="27"/>
      <c r="AO35" s="27"/>
      <c r="AP35" s="27"/>
    </row>
    <row r="36" ht="15.75" customHeight="1"/>
    <row r="37" spans="2:6" ht="24.75" customHeight="1">
      <c r="B37" s="26" t="s">
        <v>638</v>
      </c>
      <c r="C37" s="20" t="s">
        <v>4797</v>
      </c>
      <c r="D37" s="20" t="s">
        <v>4798</v>
      </c>
      <c r="E37" s="20" t="s">
        <v>4799</v>
      </c>
      <c r="F37" s="20" t="s">
        <v>4800</v>
      </c>
    </row>
    <row r="38" spans="2:25" ht="25.5" customHeight="1">
      <c r="B38" s="29" t="s">
        <v>4797</v>
      </c>
      <c r="K38" s="29" t="s">
        <v>4798</v>
      </c>
      <c r="R38" s="29" t="s">
        <v>4799</v>
      </c>
      <c r="Y38" s="29" t="s">
        <v>4800</v>
      </c>
    </row>
    <row r="39" spans="2:30" ht="30" customHeight="1">
      <c r="B39" s="21" t="s">
        <v>4801</v>
      </c>
      <c r="C39" s="22" t="s">
        <v>1449</v>
      </c>
      <c r="D39" s="22" t="s">
        <v>4811</v>
      </c>
      <c r="E39" s="22" t="s">
        <v>4812</v>
      </c>
      <c r="F39" s="22" t="s">
        <v>4813</v>
      </c>
      <c r="G39" s="22" t="s">
        <v>4814</v>
      </c>
      <c r="H39" s="22" t="s">
        <v>4815</v>
      </c>
      <c r="I39" s="22" t="s">
        <v>4816</v>
      </c>
      <c r="J39" s="21"/>
      <c r="K39" s="21" t="s">
        <v>879</v>
      </c>
      <c r="L39" s="22" t="s">
        <v>1449</v>
      </c>
      <c r="M39" s="22" t="s">
        <v>883</v>
      </c>
      <c r="N39" s="22" t="s">
        <v>884</v>
      </c>
      <c r="O39" s="22" t="s">
        <v>885</v>
      </c>
      <c r="P39" s="22" t="s">
        <v>886</v>
      </c>
      <c r="Q39" s="22" t="s">
        <v>887</v>
      </c>
      <c r="R39" s="21" t="s">
        <v>3710</v>
      </c>
      <c r="S39" s="22" t="s">
        <v>1449</v>
      </c>
      <c r="T39" s="22" t="s">
        <v>3713</v>
      </c>
      <c r="U39" s="22" t="s">
        <v>3714</v>
      </c>
      <c r="V39" s="22" t="s">
        <v>3715</v>
      </c>
      <c r="W39" s="22" t="s">
        <v>3716</v>
      </c>
      <c r="X39" s="22" t="s">
        <v>3717</v>
      </c>
      <c r="Y39" s="21" t="s">
        <v>3723</v>
      </c>
      <c r="Z39" s="22" t="s">
        <v>1449</v>
      </c>
      <c r="AA39" s="22" t="s">
        <v>3726</v>
      </c>
      <c r="AB39" s="22" t="s">
        <v>3728</v>
      </c>
      <c r="AC39" s="22" t="s">
        <v>3730</v>
      </c>
      <c r="AD39" s="22"/>
    </row>
    <row r="40" spans="2:30" ht="31.5" customHeight="1">
      <c r="B40" s="21" t="s">
        <v>4802</v>
      </c>
      <c r="C40" s="22" t="s">
        <v>1449</v>
      </c>
      <c r="D40" s="22" t="s">
        <v>867</v>
      </c>
      <c r="E40" s="22" t="s">
        <v>3693</v>
      </c>
      <c r="F40" s="22" t="s">
        <v>3694</v>
      </c>
      <c r="G40" s="22" t="s">
        <v>4809</v>
      </c>
      <c r="H40" s="22" t="s">
        <v>3695</v>
      </c>
      <c r="I40" s="22" t="s">
        <v>4810</v>
      </c>
      <c r="J40" s="22" t="s">
        <v>868</v>
      </c>
      <c r="K40" s="21" t="s">
        <v>880</v>
      </c>
      <c r="L40" s="22" t="s">
        <v>1449</v>
      </c>
      <c r="M40" s="22" t="s">
        <v>888</v>
      </c>
      <c r="N40" s="22" t="s">
        <v>889</v>
      </c>
      <c r="O40" s="22" t="s">
        <v>890</v>
      </c>
      <c r="P40" s="22"/>
      <c r="Q40" s="22"/>
      <c r="R40" s="21" t="s">
        <v>3711</v>
      </c>
      <c r="S40" s="22" t="s">
        <v>1449</v>
      </c>
      <c r="T40" s="22" t="s">
        <v>3721</v>
      </c>
      <c r="U40" s="22" t="s">
        <v>3718</v>
      </c>
      <c r="V40" s="22" t="s">
        <v>3722</v>
      </c>
      <c r="W40" s="22"/>
      <c r="X40" s="22"/>
      <c r="Y40" s="21" t="s">
        <v>3724</v>
      </c>
      <c r="Z40" s="22" t="s">
        <v>1449</v>
      </c>
      <c r="AA40" s="22" t="s">
        <v>3734</v>
      </c>
      <c r="AB40" s="22" t="s">
        <v>3733</v>
      </c>
      <c r="AC40" s="22" t="s">
        <v>3731</v>
      </c>
      <c r="AD40" s="22" t="s">
        <v>3732</v>
      </c>
    </row>
    <row r="41" spans="2:30" ht="33.75" customHeight="1">
      <c r="B41" s="21" t="s">
        <v>4803</v>
      </c>
      <c r="C41" s="22" t="s">
        <v>1449</v>
      </c>
      <c r="D41" s="22" t="s">
        <v>4817</v>
      </c>
      <c r="E41" s="22" t="s">
        <v>4818</v>
      </c>
      <c r="F41" s="22" t="s">
        <v>4819</v>
      </c>
      <c r="G41" s="22" t="s">
        <v>4820</v>
      </c>
      <c r="H41" s="22"/>
      <c r="I41" s="22"/>
      <c r="J41" s="21"/>
      <c r="K41" s="21" t="s">
        <v>881</v>
      </c>
      <c r="L41" s="22" t="s">
        <v>1449</v>
      </c>
      <c r="M41" s="22" t="s">
        <v>3707</v>
      </c>
      <c r="N41" s="22" t="s">
        <v>891</v>
      </c>
      <c r="O41" s="19" t="s">
        <v>3708</v>
      </c>
      <c r="P41" s="22" t="s">
        <v>3704</v>
      </c>
      <c r="Q41" s="22"/>
      <c r="R41" s="21" t="s">
        <v>3712</v>
      </c>
      <c r="S41" s="22" t="s">
        <v>1449</v>
      </c>
      <c r="T41" s="22" t="s">
        <v>3719</v>
      </c>
      <c r="U41" s="22" t="s">
        <v>3720</v>
      </c>
      <c r="V41" s="22"/>
      <c r="W41" s="22"/>
      <c r="X41" s="22"/>
      <c r="Y41" s="21" t="s">
        <v>3725</v>
      </c>
      <c r="Z41" s="22" t="s">
        <v>1449</v>
      </c>
      <c r="AA41" s="22" t="s">
        <v>3727</v>
      </c>
      <c r="AB41" s="22" t="s">
        <v>3729</v>
      </c>
      <c r="AC41" s="22"/>
      <c r="AD41" s="22"/>
    </row>
    <row r="42" spans="2:30" ht="30" customHeight="1">
      <c r="B42" s="21" t="s">
        <v>4804</v>
      </c>
      <c r="C42" s="22" t="s">
        <v>1449</v>
      </c>
      <c r="D42" s="22" t="s">
        <v>4821</v>
      </c>
      <c r="E42" s="22" t="s">
        <v>4822</v>
      </c>
      <c r="F42" s="22" t="s">
        <v>869</v>
      </c>
      <c r="G42" s="22" t="s">
        <v>870</v>
      </c>
      <c r="H42" s="22" t="s">
        <v>871</v>
      </c>
      <c r="I42" s="22"/>
      <c r="J42" s="21"/>
      <c r="K42" s="21" t="s">
        <v>882</v>
      </c>
      <c r="L42" s="22" t="s">
        <v>1449</v>
      </c>
      <c r="M42" s="22" t="s">
        <v>3705</v>
      </c>
      <c r="N42" s="22" t="s">
        <v>3709</v>
      </c>
      <c r="O42" s="22" t="s">
        <v>3706</v>
      </c>
      <c r="P42" s="22"/>
      <c r="Q42" s="22"/>
      <c r="R42" s="27"/>
      <c r="S42" s="27"/>
      <c r="T42" s="27"/>
      <c r="U42" s="27"/>
      <c r="V42" s="27"/>
      <c r="W42" s="27"/>
      <c r="X42" s="27"/>
      <c r="Y42" s="27"/>
      <c r="Z42" s="27"/>
      <c r="AA42" s="27"/>
      <c r="AB42" s="27"/>
      <c r="AC42" s="27"/>
      <c r="AD42" s="27"/>
    </row>
    <row r="43" spans="2:32" ht="24" customHeight="1">
      <c r="B43" s="21" t="s">
        <v>4805</v>
      </c>
      <c r="C43" s="22" t="s">
        <v>1449</v>
      </c>
      <c r="D43" s="22" t="s">
        <v>4823</v>
      </c>
      <c r="E43" s="22" t="s">
        <v>4824</v>
      </c>
      <c r="F43" s="22" t="s">
        <v>4825</v>
      </c>
      <c r="G43" s="22" t="s">
        <v>4826</v>
      </c>
      <c r="H43" s="22" t="s">
        <v>4827</v>
      </c>
      <c r="I43" s="22"/>
      <c r="J43" s="21"/>
      <c r="K43" s="27"/>
      <c r="L43" s="27"/>
      <c r="M43" s="27"/>
      <c r="N43" s="27"/>
      <c r="O43" s="27"/>
      <c r="P43" s="27"/>
      <c r="Q43" s="27"/>
      <c r="R43" s="27"/>
      <c r="S43" s="27"/>
      <c r="T43" s="27"/>
      <c r="U43" s="27"/>
      <c r="V43" s="27"/>
      <c r="W43" s="27"/>
      <c r="X43" s="27"/>
      <c r="Y43" s="27"/>
      <c r="Z43" s="27"/>
      <c r="AA43" s="27"/>
      <c r="AB43" s="27"/>
      <c r="AC43" s="27"/>
      <c r="AD43" s="27"/>
      <c r="AE43" s="27"/>
      <c r="AF43" s="27"/>
    </row>
    <row r="44" spans="2:32" ht="24" customHeight="1">
      <c r="B44" s="21" t="s">
        <v>4806</v>
      </c>
      <c r="C44" s="22" t="s">
        <v>1449</v>
      </c>
      <c r="D44" s="22" t="s">
        <v>4828</v>
      </c>
      <c r="E44" s="22" t="s">
        <v>872</v>
      </c>
      <c r="F44" s="22" t="s">
        <v>873</v>
      </c>
      <c r="G44" s="22" t="s">
        <v>874</v>
      </c>
      <c r="H44" s="22" t="s">
        <v>4829</v>
      </c>
      <c r="I44" s="22"/>
      <c r="J44" s="21"/>
      <c r="K44" s="27"/>
      <c r="L44" s="27"/>
      <c r="M44" s="27"/>
      <c r="N44" s="27"/>
      <c r="O44" s="27"/>
      <c r="P44" s="27"/>
      <c r="Q44" s="27"/>
      <c r="R44" s="27"/>
      <c r="S44" s="27"/>
      <c r="T44" s="27"/>
      <c r="U44" s="27"/>
      <c r="V44" s="27"/>
      <c r="W44" s="27"/>
      <c r="X44" s="27"/>
      <c r="Y44" s="27"/>
      <c r="Z44" s="27"/>
      <c r="AA44" s="27"/>
      <c r="AB44" s="27"/>
      <c r="AC44" s="27"/>
      <c r="AD44" s="27"/>
      <c r="AE44" s="27"/>
      <c r="AF44" s="27"/>
    </row>
    <row r="45" spans="2:32" ht="24" customHeight="1">
      <c r="B45" s="21" t="s">
        <v>4807</v>
      </c>
      <c r="C45" s="22" t="s">
        <v>1449</v>
      </c>
      <c r="D45" s="22" t="s">
        <v>875</v>
      </c>
      <c r="E45" s="22" t="s">
        <v>3688</v>
      </c>
      <c r="F45" s="22" t="s">
        <v>876</v>
      </c>
      <c r="G45" s="22"/>
      <c r="H45" s="22"/>
      <c r="I45" s="22"/>
      <c r="J45" s="21"/>
      <c r="K45" s="27"/>
      <c r="L45" s="27"/>
      <c r="M45" s="27"/>
      <c r="N45" s="27"/>
      <c r="O45" s="27"/>
      <c r="P45" s="27"/>
      <c r="Q45" s="27"/>
      <c r="R45" s="27"/>
      <c r="S45" s="27"/>
      <c r="T45" s="27"/>
      <c r="U45" s="27"/>
      <c r="V45" s="27"/>
      <c r="W45" s="27"/>
      <c r="X45" s="27"/>
      <c r="Y45" s="27"/>
      <c r="Z45" s="27"/>
      <c r="AA45" s="27"/>
      <c r="AB45" s="27"/>
      <c r="AC45" s="27"/>
      <c r="AD45" s="27"/>
      <c r="AE45" s="27"/>
      <c r="AF45" s="27"/>
    </row>
    <row r="46" spans="2:32" ht="24" customHeight="1">
      <c r="B46" s="21" t="s">
        <v>4808</v>
      </c>
      <c r="C46" s="22" t="s">
        <v>1449</v>
      </c>
      <c r="D46" s="22" t="s">
        <v>3689</v>
      </c>
      <c r="E46" s="22" t="s">
        <v>3690</v>
      </c>
      <c r="F46" s="22" t="s">
        <v>877</v>
      </c>
      <c r="G46" s="22" t="s">
        <v>3691</v>
      </c>
      <c r="H46" s="22" t="s">
        <v>3692</v>
      </c>
      <c r="I46" s="22" t="s">
        <v>878</v>
      </c>
      <c r="J46" s="21"/>
      <c r="K46" s="27"/>
      <c r="L46" s="27"/>
      <c r="M46" s="27"/>
      <c r="N46" s="27"/>
      <c r="O46" s="27"/>
      <c r="P46" s="27"/>
      <c r="Q46" s="27"/>
      <c r="R46" s="27"/>
      <c r="S46" s="27"/>
      <c r="T46" s="27"/>
      <c r="U46" s="27"/>
      <c r="V46" s="27"/>
      <c r="W46" s="27"/>
      <c r="X46" s="27"/>
      <c r="Y46" s="27"/>
      <c r="Z46" s="27"/>
      <c r="AA46" s="27"/>
      <c r="AB46" s="27"/>
      <c r="AC46" s="27"/>
      <c r="AD46" s="27"/>
      <c r="AE46" s="27"/>
      <c r="AF46" s="27"/>
    </row>
    <row r="47" ht="23.25" customHeight="1"/>
    <row r="48" ht="21" customHeight="1"/>
    <row r="49" spans="2:7" ht="25.5" customHeight="1">
      <c r="B49" s="26" t="s">
        <v>639</v>
      </c>
      <c r="C49" s="20" t="s">
        <v>3735</v>
      </c>
      <c r="D49" s="20" t="s">
        <v>3736</v>
      </c>
      <c r="E49" s="20" t="s">
        <v>3737</v>
      </c>
      <c r="F49" s="20" t="s">
        <v>3738</v>
      </c>
      <c r="G49" s="20" t="s">
        <v>3739</v>
      </c>
    </row>
    <row r="50" spans="2:32" ht="26.25" customHeight="1">
      <c r="B50" s="29" t="s">
        <v>3735</v>
      </c>
      <c r="M50" s="29" t="s">
        <v>3736</v>
      </c>
      <c r="T50" s="29" t="s">
        <v>3737</v>
      </c>
      <c r="AE50" s="20" t="s">
        <v>3738</v>
      </c>
      <c r="AF50" s="30" t="s">
        <v>3739</v>
      </c>
    </row>
    <row r="51" spans="2:41" ht="29.25" customHeight="1">
      <c r="B51" s="21" t="s">
        <v>915</v>
      </c>
      <c r="C51" s="22" t="s">
        <v>1449</v>
      </c>
      <c r="D51" s="22" t="s">
        <v>3740</v>
      </c>
      <c r="E51" s="22" t="s">
        <v>3741</v>
      </c>
      <c r="F51" s="22" t="s">
        <v>3742</v>
      </c>
      <c r="G51" s="22"/>
      <c r="H51" s="22"/>
      <c r="I51" s="22"/>
      <c r="J51" s="22"/>
      <c r="K51" s="22"/>
      <c r="L51" s="22"/>
      <c r="M51" s="21" t="s">
        <v>924</v>
      </c>
      <c r="N51" s="22" t="s">
        <v>1449</v>
      </c>
      <c r="O51" s="22" t="s">
        <v>702</v>
      </c>
      <c r="P51" s="22" t="s">
        <v>703</v>
      </c>
      <c r="Q51" s="22" t="s">
        <v>704</v>
      </c>
      <c r="R51" s="22" t="s">
        <v>3763</v>
      </c>
      <c r="S51" s="22" t="s">
        <v>3764</v>
      </c>
      <c r="T51" s="21" t="s">
        <v>3574</v>
      </c>
      <c r="U51" s="22" t="s">
        <v>1449</v>
      </c>
      <c r="V51" s="22" t="s">
        <v>3579</v>
      </c>
      <c r="W51" s="22" t="s">
        <v>3584</v>
      </c>
      <c r="X51" s="22" t="s">
        <v>3588</v>
      </c>
      <c r="Y51" s="22" t="s">
        <v>3591</v>
      </c>
      <c r="Z51" s="22" t="s">
        <v>3594</v>
      </c>
      <c r="AA51" s="22" t="s">
        <v>3596</v>
      </c>
      <c r="AB51" s="22" t="s">
        <v>3597</v>
      </c>
      <c r="AC51" s="22" t="s">
        <v>3598</v>
      </c>
      <c r="AD51" s="22" t="s">
        <v>3599</v>
      </c>
      <c r="AE51" s="21" t="s">
        <v>3602</v>
      </c>
      <c r="AF51" s="21" t="s">
        <v>3605</v>
      </c>
      <c r="AG51" s="22" t="s">
        <v>1449</v>
      </c>
      <c r="AH51" s="22" t="s">
        <v>3609</v>
      </c>
      <c r="AI51" s="22" t="s">
        <v>2534</v>
      </c>
      <c r="AJ51" s="22" t="s">
        <v>2538</v>
      </c>
      <c r="AK51" s="22" t="s">
        <v>3863</v>
      </c>
      <c r="AL51" s="22" t="s">
        <v>3866</v>
      </c>
      <c r="AM51" s="22" t="s">
        <v>3869</v>
      </c>
      <c r="AN51" s="22" t="s">
        <v>3871</v>
      </c>
      <c r="AO51" s="22" t="s">
        <v>3873</v>
      </c>
    </row>
    <row r="52" spans="2:41" ht="35.25" customHeight="1">
      <c r="B52" s="21" t="s">
        <v>916</v>
      </c>
      <c r="C52" s="22" t="s">
        <v>1449</v>
      </c>
      <c r="D52" s="22" t="s">
        <v>3743</v>
      </c>
      <c r="E52" s="22" t="s">
        <v>3744</v>
      </c>
      <c r="F52" s="22" t="s">
        <v>3745</v>
      </c>
      <c r="G52" s="22" t="s">
        <v>3746</v>
      </c>
      <c r="H52" s="22"/>
      <c r="I52" s="22"/>
      <c r="J52" s="22"/>
      <c r="K52" s="22"/>
      <c r="L52" s="22"/>
      <c r="M52" s="21" t="s">
        <v>697</v>
      </c>
      <c r="N52" s="22" t="s">
        <v>1449</v>
      </c>
      <c r="O52" s="22" t="s">
        <v>3570</v>
      </c>
      <c r="P52" s="22" t="s">
        <v>3765</v>
      </c>
      <c r="Q52" s="22" t="s">
        <v>3571</v>
      </c>
      <c r="R52" s="22"/>
      <c r="S52" s="22"/>
      <c r="T52" s="21" t="s">
        <v>3575</v>
      </c>
      <c r="U52" s="22" t="s">
        <v>1449</v>
      </c>
      <c r="V52" s="22" t="s">
        <v>3580</v>
      </c>
      <c r="W52" s="22" t="s">
        <v>3585</v>
      </c>
      <c r="X52" s="22" t="s">
        <v>3589</v>
      </c>
      <c r="Y52" s="22" t="s">
        <v>3592</v>
      </c>
      <c r="Z52" s="22"/>
      <c r="AA52" s="22"/>
      <c r="AB52" s="22"/>
      <c r="AC52" s="22"/>
      <c r="AD52" s="22"/>
      <c r="AE52" s="21" t="s">
        <v>3603</v>
      </c>
      <c r="AF52" s="21" t="s">
        <v>3606</v>
      </c>
      <c r="AG52" s="22" t="s">
        <v>1449</v>
      </c>
      <c r="AH52" s="22" t="s">
        <v>3610</v>
      </c>
      <c r="AI52" s="22" t="s">
        <v>2535</v>
      </c>
      <c r="AJ52" s="22" t="s">
        <v>2539</v>
      </c>
      <c r="AK52" s="22" t="s">
        <v>3864</v>
      </c>
      <c r="AL52" s="22" t="s">
        <v>3867</v>
      </c>
      <c r="AM52" s="22" t="s">
        <v>3870</v>
      </c>
      <c r="AN52" s="22" t="s">
        <v>3872</v>
      </c>
      <c r="AO52" s="22" t="s">
        <v>3874</v>
      </c>
    </row>
    <row r="53" spans="2:41" ht="28.5" customHeight="1">
      <c r="B53" s="21" t="s">
        <v>917</v>
      </c>
      <c r="C53" s="22" t="s">
        <v>1449</v>
      </c>
      <c r="D53" s="22" t="s">
        <v>3747</v>
      </c>
      <c r="E53" s="22" t="s">
        <v>3748</v>
      </c>
      <c r="F53" s="22" t="s">
        <v>3749</v>
      </c>
      <c r="G53" s="22" t="s">
        <v>3750</v>
      </c>
      <c r="H53" s="22" t="s">
        <v>3751</v>
      </c>
      <c r="I53" s="22" t="s">
        <v>3752</v>
      </c>
      <c r="J53" s="22" t="s">
        <v>3753</v>
      </c>
      <c r="K53" s="22" t="s">
        <v>3754</v>
      </c>
      <c r="L53" s="22" t="s">
        <v>3755</v>
      </c>
      <c r="M53" s="21" t="s">
        <v>698</v>
      </c>
      <c r="N53" s="22" t="s">
        <v>1449</v>
      </c>
      <c r="O53" s="22" t="s">
        <v>3766</v>
      </c>
      <c r="P53" s="22" t="s">
        <v>3767</v>
      </c>
      <c r="Q53" s="22"/>
      <c r="R53" s="22"/>
      <c r="S53" s="22"/>
      <c r="T53" s="21" t="s">
        <v>3576</v>
      </c>
      <c r="U53" s="22" t="s">
        <v>1449</v>
      </c>
      <c r="V53" s="22" t="s">
        <v>3581</v>
      </c>
      <c r="W53" s="22" t="s">
        <v>3586</v>
      </c>
      <c r="X53" s="22"/>
      <c r="Y53" s="22"/>
      <c r="Z53" s="22"/>
      <c r="AA53" s="22"/>
      <c r="AB53" s="22"/>
      <c r="AC53" s="22"/>
      <c r="AD53" s="22"/>
      <c r="AE53" s="21" t="s">
        <v>3604</v>
      </c>
      <c r="AF53" s="21" t="s">
        <v>3607</v>
      </c>
      <c r="AG53" s="22" t="s">
        <v>1449</v>
      </c>
      <c r="AH53" s="22" t="s">
        <v>3611</v>
      </c>
      <c r="AI53" s="22" t="s">
        <v>2536</v>
      </c>
      <c r="AJ53" s="22" t="s">
        <v>2540</v>
      </c>
      <c r="AK53" s="19" t="s">
        <v>3875</v>
      </c>
      <c r="AL53" s="22" t="s">
        <v>3865</v>
      </c>
      <c r="AM53" s="22" t="s">
        <v>3868</v>
      </c>
      <c r="AN53" s="22" t="s">
        <v>3876</v>
      </c>
      <c r="AO53" s="22"/>
    </row>
    <row r="54" spans="2:41" ht="26.25" customHeight="1">
      <c r="B54" s="21" t="s">
        <v>918</v>
      </c>
      <c r="C54" s="22" t="s">
        <v>1449</v>
      </c>
      <c r="D54" s="22" t="s">
        <v>3756</v>
      </c>
      <c r="E54" s="22" t="s">
        <v>3757</v>
      </c>
      <c r="F54" s="22" t="s">
        <v>3758</v>
      </c>
      <c r="G54" s="22" t="s">
        <v>3759</v>
      </c>
      <c r="H54" s="22" t="s">
        <v>3760</v>
      </c>
      <c r="I54" s="22"/>
      <c r="J54" s="22"/>
      <c r="K54" s="22"/>
      <c r="L54" s="22"/>
      <c r="M54" s="21" t="s">
        <v>699</v>
      </c>
      <c r="N54" s="22" t="s">
        <v>1449</v>
      </c>
      <c r="O54" s="22" t="s">
        <v>3768</v>
      </c>
      <c r="P54" s="22" t="s">
        <v>3769</v>
      </c>
      <c r="Q54" s="22" t="s">
        <v>3770</v>
      </c>
      <c r="R54" s="22"/>
      <c r="S54" s="22"/>
      <c r="T54" s="21" t="s">
        <v>3577</v>
      </c>
      <c r="U54" s="22" t="s">
        <v>1449</v>
      </c>
      <c r="V54" s="22" t="s">
        <v>3582</v>
      </c>
      <c r="W54" s="22" t="s">
        <v>3587</v>
      </c>
      <c r="X54" s="22" t="s">
        <v>3590</v>
      </c>
      <c r="Y54" s="22" t="s">
        <v>3593</v>
      </c>
      <c r="Z54" s="22" t="s">
        <v>3595</v>
      </c>
      <c r="AA54" s="22"/>
      <c r="AB54" s="22"/>
      <c r="AC54" s="22"/>
      <c r="AD54" s="22"/>
      <c r="AE54" s="21"/>
      <c r="AF54" s="21" t="s">
        <v>3608</v>
      </c>
      <c r="AG54" s="22" t="s">
        <v>1449</v>
      </c>
      <c r="AH54" s="22" t="s">
        <v>3612</v>
      </c>
      <c r="AI54" s="22" t="s">
        <v>2537</v>
      </c>
      <c r="AJ54" s="22" t="s">
        <v>2541</v>
      </c>
      <c r="AK54" s="22"/>
      <c r="AL54" s="22"/>
      <c r="AM54" s="22"/>
      <c r="AN54" s="22"/>
      <c r="AO54" s="22"/>
    </row>
    <row r="55" spans="2:34" ht="27" customHeight="1">
      <c r="B55" s="21" t="s">
        <v>919</v>
      </c>
      <c r="C55" s="22" t="s">
        <v>1449</v>
      </c>
      <c r="D55" s="22" t="s">
        <v>3761</v>
      </c>
      <c r="E55" s="22" t="s">
        <v>922</v>
      </c>
      <c r="F55" s="22" t="s">
        <v>3762</v>
      </c>
      <c r="G55" s="22" t="s">
        <v>2344</v>
      </c>
      <c r="H55" s="22" t="s">
        <v>923</v>
      </c>
      <c r="I55" s="22"/>
      <c r="J55" s="22"/>
      <c r="K55" s="22"/>
      <c r="L55" s="22"/>
      <c r="M55" s="21" t="s">
        <v>700</v>
      </c>
      <c r="N55" s="22" t="s">
        <v>1449</v>
      </c>
      <c r="O55" s="22" t="s">
        <v>3771</v>
      </c>
      <c r="P55" s="22" t="s">
        <v>3772</v>
      </c>
      <c r="Q55" s="22" t="s">
        <v>3773</v>
      </c>
      <c r="R55" s="22"/>
      <c r="S55" s="22"/>
      <c r="T55" s="21" t="s">
        <v>3578</v>
      </c>
      <c r="U55" s="22" t="s">
        <v>1449</v>
      </c>
      <c r="V55" s="22" t="s">
        <v>3583</v>
      </c>
      <c r="W55" s="22" t="s">
        <v>3600</v>
      </c>
      <c r="X55" s="22" t="s">
        <v>3601</v>
      </c>
      <c r="Y55" s="22"/>
      <c r="Z55" s="22"/>
      <c r="AA55" s="22"/>
      <c r="AB55" s="22"/>
      <c r="AC55" s="22"/>
      <c r="AD55" s="22"/>
      <c r="AE55" s="28"/>
      <c r="AF55" s="28"/>
      <c r="AG55" s="28"/>
      <c r="AH55" s="28"/>
    </row>
    <row r="56" spans="2:34" ht="31.5" customHeight="1">
      <c r="B56" s="21" t="s">
        <v>920</v>
      </c>
      <c r="C56" s="22" t="s">
        <v>1449</v>
      </c>
      <c r="D56" s="22" t="s">
        <v>2345</v>
      </c>
      <c r="E56" s="22" t="s">
        <v>2346</v>
      </c>
      <c r="F56" s="22"/>
      <c r="G56" s="22"/>
      <c r="H56" s="22"/>
      <c r="I56" s="22"/>
      <c r="J56" s="22"/>
      <c r="K56" s="22"/>
      <c r="L56" s="22"/>
      <c r="M56" s="21" t="s">
        <v>701</v>
      </c>
      <c r="N56" s="22" t="s">
        <v>1449</v>
      </c>
      <c r="O56" s="22" t="s">
        <v>3567</v>
      </c>
      <c r="P56" s="22" t="s">
        <v>3568</v>
      </c>
      <c r="Q56" s="22" t="s">
        <v>3572</v>
      </c>
      <c r="R56" s="22" t="s">
        <v>3573</v>
      </c>
      <c r="S56" s="22" t="s">
        <v>3569</v>
      </c>
      <c r="T56" s="27"/>
      <c r="U56" s="27"/>
      <c r="V56" s="27"/>
      <c r="W56" s="27"/>
      <c r="X56" s="27"/>
      <c r="Y56" s="27"/>
      <c r="Z56" s="27"/>
      <c r="AA56" s="27"/>
      <c r="AB56" s="27"/>
      <c r="AC56" s="27"/>
      <c r="AD56" s="27"/>
      <c r="AE56" s="28"/>
      <c r="AF56" s="28"/>
      <c r="AG56" s="28"/>
      <c r="AH56" s="28"/>
    </row>
    <row r="57" spans="2:36" ht="26.25" customHeight="1">
      <c r="B57" s="21" t="s">
        <v>921</v>
      </c>
      <c r="C57" s="22" t="s">
        <v>1449</v>
      </c>
      <c r="D57" s="22" t="s">
        <v>911</v>
      </c>
      <c r="E57" s="22" t="s">
        <v>912</v>
      </c>
      <c r="F57" s="22" t="s">
        <v>913</v>
      </c>
      <c r="G57" s="22" t="s">
        <v>914</v>
      </c>
      <c r="H57" s="22"/>
      <c r="I57" s="22"/>
      <c r="J57" s="22"/>
      <c r="K57" s="22"/>
      <c r="L57" s="22"/>
      <c r="M57" s="27"/>
      <c r="N57" s="27"/>
      <c r="O57" s="27"/>
      <c r="P57" s="27"/>
      <c r="Q57" s="27"/>
      <c r="R57" s="27"/>
      <c r="S57" s="27"/>
      <c r="T57" s="27"/>
      <c r="U57" s="27"/>
      <c r="V57" s="27"/>
      <c r="W57" s="27"/>
      <c r="X57" s="27"/>
      <c r="Y57" s="27"/>
      <c r="Z57" s="27"/>
      <c r="AA57" s="27"/>
      <c r="AB57" s="27"/>
      <c r="AC57" s="27"/>
      <c r="AD57" s="27"/>
      <c r="AE57" s="27"/>
      <c r="AF57" s="27"/>
      <c r="AG57" s="27"/>
      <c r="AH57" s="27"/>
      <c r="AI57" s="27"/>
      <c r="AJ57" s="27"/>
    </row>
    <row r="58" spans="13:36" ht="18" customHeight="1">
      <c r="M58" s="27"/>
      <c r="N58" s="27"/>
      <c r="O58" s="27"/>
      <c r="P58" s="27"/>
      <c r="Q58" s="27"/>
      <c r="R58" s="27"/>
      <c r="S58" s="27"/>
      <c r="T58" s="27"/>
      <c r="U58" s="27"/>
      <c r="V58" s="27"/>
      <c r="W58" s="27"/>
      <c r="X58" s="27"/>
      <c r="Y58" s="27"/>
      <c r="Z58" s="27"/>
      <c r="AA58" s="27"/>
      <c r="AB58" s="27"/>
      <c r="AC58" s="27"/>
      <c r="AD58" s="27"/>
      <c r="AE58" s="27"/>
      <c r="AF58" s="27"/>
      <c r="AG58" s="27"/>
      <c r="AH58" s="27"/>
      <c r="AI58" s="27"/>
      <c r="AJ58" s="27"/>
    </row>
    <row r="59" ht="18" customHeight="1"/>
    <row r="60" spans="2:7" ht="18" customHeight="1">
      <c r="B60" s="26" t="s">
        <v>640</v>
      </c>
      <c r="C60" s="20" t="s">
        <v>2196</v>
      </c>
      <c r="D60" s="20" t="s">
        <v>2192</v>
      </c>
      <c r="E60" s="20" t="s">
        <v>2193</v>
      </c>
      <c r="F60" s="20" t="s">
        <v>2194</v>
      </c>
      <c r="G60" s="20" t="s">
        <v>2195</v>
      </c>
    </row>
    <row r="61" spans="2:38" ht="18" customHeight="1">
      <c r="B61" s="20" t="s">
        <v>2196</v>
      </c>
      <c r="S61" s="29" t="s">
        <v>2192</v>
      </c>
      <c r="AA61" s="20" t="s">
        <v>2193</v>
      </c>
      <c r="AB61" s="20" t="s">
        <v>2194</v>
      </c>
      <c r="AL61" s="29" t="s">
        <v>2195</v>
      </c>
    </row>
    <row r="62" spans="2:46" ht="28.5" customHeight="1">
      <c r="B62" s="21" t="s">
        <v>2197</v>
      </c>
      <c r="C62" s="22" t="s">
        <v>1449</v>
      </c>
      <c r="D62" s="22" t="s">
        <v>2199</v>
      </c>
      <c r="E62" s="22" t="s">
        <v>2200</v>
      </c>
      <c r="F62" s="22" t="s">
        <v>2201</v>
      </c>
      <c r="G62" s="22" t="s">
        <v>2202</v>
      </c>
      <c r="H62" s="22" t="s">
        <v>2203</v>
      </c>
      <c r="I62" s="22" t="s">
        <v>2204</v>
      </c>
      <c r="J62" s="22" t="s">
        <v>2205</v>
      </c>
      <c r="K62" s="22" t="s">
        <v>2206</v>
      </c>
      <c r="L62" s="22" t="s">
        <v>2207</v>
      </c>
      <c r="M62" s="22" t="s">
        <v>2208</v>
      </c>
      <c r="N62" s="22" t="s">
        <v>3642</v>
      </c>
      <c r="O62" s="22" t="s">
        <v>3643</v>
      </c>
      <c r="P62" s="22" t="s">
        <v>3644</v>
      </c>
      <c r="Q62" s="22" t="s">
        <v>3645</v>
      </c>
      <c r="R62" s="22" t="s">
        <v>3646</v>
      </c>
      <c r="S62" s="21" t="s">
        <v>3647</v>
      </c>
      <c r="T62" s="22" t="s">
        <v>1449</v>
      </c>
      <c r="U62" s="22" t="s">
        <v>3648</v>
      </c>
      <c r="V62" s="22" t="s">
        <v>3649</v>
      </c>
      <c r="W62" s="22" t="s">
        <v>3650</v>
      </c>
      <c r="X62" s="22" t="s">
        <v>3651</v>
      </c>
      <c r="Y62" s="22" t="s">
        <v>3652</v>
      </c>
      <c r="Z62" s="22" t="s">
        <v>3653</v>
      </c>
      <c r="AA62" s="21" t="s">
        <v>3654</v>
      </c>
      <c r="AB62" s="21" t="s">
        <v>3655</v>
      </c>
      <c r="AC62" s="22" t="s">
        <v>1449</v>
      </c>
      <c r="AD62" s="22" t="s">
        <v>3656</v>
      </c>
      <c r="AE62" s="22" t="s">
        <v>3657</v>
      </c>
      <c r="AF62" s="22" t="s">
        <v>3658</v>
      </c>
      <c r="AG62" s="22" t="s">
        <v>3659</v>
      </c>
      <c r="AH62" s="22" t="s">
        <v>3660</v>
      </c>
      <c r="AI62" s="22" t="s">
        <v>3661</v>
      </c>
      <c r="AJ62" s="22" t="s">
        <v>3662</v>
      </c>
      <c r="AK62" s="33" t="s">
        <v>3663</v>
      </c>
      <c r="AL62" s="21" t="s">
        <v>3672</v>
      </c>
      <c r="AM62" s="22" t="s">
        <v>1449</v>
      </c>
      <c r="AN62" s="22" t="s">
        <v>3664</v>
      </c>
      <c r="AO62" s="22" t="s">
        <v>3665</v>
      </c>
      <c r="AP62" s="22" t="s">
        <v>3666</v>
      </c>
      <c r="AQ62" s="22" t="s">
        <v>3669</v>
      </c>
      <c r="AR62" s="22" t="s">
        <v>3667</v>
      </c>
      <c r="AS62" s="22" t="s">
        <v>3670</v>
      </c>
      <c r="AT62" s="22" t="s">
        <v>3668</v>
      </c>
    </row>
    <row r="63" spans="2:46" ht="18" customHeight="1">
      <c r="B63" s="21" t="s">
        <v>2198</v>
      </c>
      <c r="C63" s="22"/>
      <c r="D63" s="21"/>
      <c r="E63" s="21"/>
      <c r="F63" s="21"/>
      <c r="G63" s="21"/>
      <c r="H63" s="21"/>
      <c r="I63" s="21"/>
      <c r="J63" s="21"/>
      <c r="K63" s="21"/>
      <c r="L63" s="21"/>
      <c r="M63" s="21"/>
      <c r="N63" s="21"/>
      <c r="O63" s="21"/>
      <c r="P63" s="21"/>
      <c r="Q63" s="21"/>
      <c r="R63" s="21"/>
      <c r="AL63" s="21" t="s">
        <v>3671</v>
      </c>
      <c r="AM63" s="21"/>
      <c r="AN63" s="21"/>
      <c r="AO63" s="21"/>
      <c r="AP63" s="21"/>
      <c r="AQ63" s="21"/>
      <c r="AR63" s="21"/>
      <c r="AS63" s="21"/>
      <c r="AT63" s="21"/>
    </row>
    <row r="64" ht="18" customHeight="1"/>
    <row r="65" ht="18.75" customHeight="1"/>
    <row r="66" spans="2:5" ht="27" customHeight="1">
      <c r="B66" s="26" t="s">
        <v>641</v>
      </c>
      <c r="C66" s="20" t="s">
        <v>3673</v>
      </c>
      <c r="D66" s="20" t="s">
        <v>3674</v>
      </c>
      <c r="E66" s="20" t="s">
        <v>3675</v>
      </c>
    </row>
    <row r="67" spans="2:22" ht="27" customHeight="1">
      <c r="B67" s="20" t="s">
        <v>3673</v>
      </c>
      <c r="J67" s="29" t="s">
        <v>3674</v>
      </c>
      <c r="V67" s="20" t="s">
        <v>3675</v>
      </c>
    </row>
    <row r="68" spans="2:27" ht="32.25" customHeight="1">
      <c r="B68" s="21" t="s">
        <v>3676</v>
      </c>
      <c r="C68" s="22" t="s">
        <v>1449</v>
      </c>
      <c r="D68" s="22" t="s">
        <v>3681</v>
      </c>
      <c r="E68" s="22" t="s">
        <v>3686</v>
      </c>
      <c r="F68" s="22" t="s">
        <v>3687</v>
      </c>
      <c r="G68" s="22" t="s">
        <v>2235</v>
      </c>
      <c r="H68" s="22" t="s">
        <v>2236</v>
      </c>
      <c r="I68" s="33"/>
      <c r="J68" s="21" t="s">
        <v>2373</v>
      </c>
      <c r="K68" s="22" t="s">
        <v>1449</v>
      </c>
      <c r="L68" s="22" t="s">
        <v>3021</v>
      </c>
      <c r="M68" s="22" t="s">
        <v>3027</v>
      </c>
      <c r="N68" s="22" t="s">
        <v>3033</v>
      </c>
      <c r="O68" s="22"/>
      <c r="P68" s="22"/>
      <c r="Q68" s="22"/>
      <c r="R68" s="22"/>
      <c r="S68" s="22"/>
      <c r="T68" s="22"/>
      <c r="U68" s="22"/>
      <c r="V68" s="21" t="s">
        <v>3524</v>
      </c>
      <c r="W68" s="22" t="s">
        <v>1449</v>
      </c>
      <c r="X68" s="22" t="s">
        <v>3531</v>
      </c>
      <c r="Y68" s="22" t="s">
        <v>3538</v>
      </c>
      <c r="Z68" s="22" t="s">
        <v>3545</v>
      </c>
      <c r="AA68" s="22" t="s">
        <v>3550</v>
      </c>
    </row>
    <row r="69" spans="2:27" ht="32.25" customHeight="1">
      <c r="B69" s="21" t="s">
        <v>3677</v>
      </c>
      <c r="C69" s="22" t="s">
        <v>1449</v>
      </c>
      <c r="D69" s="22" t="s">
        <v>3682</v>
      </c>
      <c r="E69" s="22" t="s">
        <v>2237</v>
      </c>
      <c r="F69" s="22" t="s">
        <v>2238</v>
      </c>
      <c r="G69" s="22" t="s">
        <v>2239</v>
      </c>
      <c r="H69" s="22" t="s">
        <v>2240</v>
      </c>
      <c r="I69" s="33" t="s">
        <v>2241</v>
      </c>
      <c r="J69" s="21" t="s">
        <v>2374</v>
      </c>
      <c r="K69" s="22" t="s">
        <v>1449</v>
      </c>
      <c r="L69" s="22" t="s">
        <v>3022</v>
      </c>
      <c r="M69" s="22" t="s">
        <v>3028</v>
      </c>
      <c r="N69" s="22" t="s">
        <v>3034</v>
      </c>
      <c r="O69" s="22"/>
      <c r="P69" s="22"/>
      <c r="Q69" s="22"/>
      <c r="R69" s="22"/>
      <c r="S69" s="22"/>
      <c r="T69" s="22"/>
      <c r="U69" s="22"/>
      <c r="V69" s="21" t="s">
        <v>3525</v>
      </c>
      <c r="W69" s="22" t="s">
        <v>1449</v>
      </c>
      <c r="X69" s="22" t="s">
        <v>3532</v>
      </c>
      <c r="Y69" s="22" t="s">
        <v>3539</v>
      </c>
      <c r="Z69" s="22"/>
      <c r="AA69" s="22"/>
    </row>
    <row r="70" spans="2:27" ht="30" customHeight="1">
      <c r="B70" s="21" t="s">
        <v>3678</v>
      </c>
      <c r="C70" s="22" t="s">
        <v>1449</v>
      </c>
      <c r="D70" s="22" t="s">
        <v>3683</v>
      </c>
      <c r="E70" s="22" t="s">
        <v>2242</v>
      </c>
      <c r="F70" s="22" t="s">
        <v>2244</v>
      </c>
      <c r="G70" s="22" t="s">
        <v>2245</v>
      </c>
      <c r="H70" s="22"/>
      <c r="I70" s="33"/>
      <c r="J70" s="21" t="s">
        <v>2375</v>
      </c>
      <c r="K70" s="22" t="s">
        <v>1449</v>
      </c>
      <c r="L70" s="22" t="s">
        <v>3023</v>
      </c>
      <c r="M70" s="22" t="s">
        <v>3029</v>
      </c>
      <c r="N70" s="22" t="s">
        <v>3510</v>
      </c>
      <c r="O70" s="22" t="s">
        <v>3514</v>
      </c>
      <c r="P70" s="22" t="s">
        <v>3516</v>
      </c>
      <c r="Q70" s="22" t="s">
        <v>3518</v>
      </c>
      <c r="R70" s="22" t="s">
        <v>3520</v>
      </c>
      <c r="S70" s="22" t="s">
        <v>3521</v>
      </c>
      <c r="T70" s="22" t="s">
        <v>3522</v>
      </c>
      <c r="U70" s="22" t="s">
        <v>3523</v>
      </c>
      <c r="V70" s="21" t="s">
        <v>3526</v>
      </c>
      <c r="W70" s="22" t="s">
        <v>1449</v>
      </c>
      <c r="X70" s="22" t="s">
        <v>3533</v>
      </c>
      <c r="Y70" s="22" t="s">
        <v>3540</v>
      </c>
      <c r="Z70" s="22" t="s">
        <v>3546</v>
      </c>
      <c r="AA70" s="22" t="s">
        <v>3551</v>
      </c>
    </row>
    <row r="71" spans="2:27" ht="33" customHeight="1">
      <c r="B71" s="21" t="s">
        <v>3679</v>
      </c>
      <c r="C71" s="22" t="s">
        <v>1449</v>
      </c>
      <c r="D71" s="22" t="s">
        <v>2250</v>
      </c>
      <c r="E71" s="22" t="s">
        <v>3684</v>
      </c>
      <c r="F71" s="22" t="s">
        <v>2249</v>
      </c>
      <c r="G71" s="22" t="s">
        <v>2243</v>
      </c>
      <c r="H71" s="22"/>
      <c r="I71" s="33"/>
      <c r="J71" s="21" t="s">
        <v>2376</v>
      </c>
      <c r="K71" s="22" t="s">
        <v>1449</v>
      </c>
      <c r="L71" s="22" t="s">
        <v>3024</v>
      </c>
      <c r="M71" s="22" t="s">
        <v>3030</v>
      </c>
      <c r="N71" s="22" t="s">
        <v>3511</v>
      </c>
      <c r="O71" s="22"/>
      <c r="P71" s="22"/>
      <c r="Q71" s="22"/>
      <c r="R71" s="22"/>
      <c r="S71" s="22"/>
      <c r="T71" s="22"/>
      <c r="U71" s="22"/>
      <c r="V71" s="21" t="s">
        <v>3527</v>
      </c>
      <c r="W71" s="22" t="s">
        <v>1449</v>
      </c>
      <c r="X71" s="22" t="s">
        <v>3534</v>
      </c>
      <c r="Y71" s="22" t="s">
        <v>3541</v>
      </c>
      <c r="Z71" s="22" t="s">
        <v>3547</v>
      </c>
      <c r="AA71" s="22"/>
    </row>
    <row r="72" spans="2:27" ht="30.75" customHeight="1">
      <c r="B72" s="21" t="s">
        <v>3680</v>
      </c>
      <c r="C72" s="22" t="s">
        <v>1449</v>
      </c>
      <c r="D72" s="22" t="s">
        <v>3685</v>
      </c>
      <c r="E72" s="22" t="s">
        <v>2246</v>
      </c>
      <c r="F72" s="22" t="s">
        <v>2247</v>
      </c>
      <c r="G72" s="22" t="s">
        <v>2248</v>
      </c>
      <c r="H72" s="22"/>
      <c r="I72" s="33"/>
      <c r="J72" s="21" t="s">
        <v>2377</v>
      </c>
      <c r="K72" s="22"/>
      <c r="L72" s="22"/>
      <c r="M72" s="22"/>
      <c r="N72" s="22"/>
      <c r="O72" s="22"/>
      <c r="P72" s="22"/>
      <c r="Q72" s="22"/>
      <c r="R72" s="22"/>
      <c r="S72" s="22"/>
      <c r="T72" s="22"/>
      <c r="U72" s="22"/>
      <c r="V72" s="21" t="s">
        <v>3528</v>
      </c>
      <c r="W72" s="22" t="s">
        <v>1449</v>
      </c>
      <c r="X72" s="22" t="s">
        <v>3535</v>
      </c>
      <c r="Y72" s="22" t="s">
        <v>3542</v>
      </c>
      <c r="Z72" s="22" t="s">
        <v>3548</v>
      </c>
      <c r="AA72" s="22" t="s">
        <v>3552</v>
      </c>
    </row>
    <row r="73" spans="10:27" ht="24" customHeight="1">
      <c r="J73" s="21" t="s">
        <v>2378</v>
      </c>
      <c r="K73" s="22" t="s">
        <v>1449</v>
      </c>
      <c r="L73" s="22" t="s">
        <v>3025</v>
      </c>
      <c r="M73" s="22" t="s">
        <v>3031</v>
      </c>
      <c r="N73" s="22" t="s">
        <v>3512</v>
      </c>
      <c r="O73" s="22" t="s">
        <v>3515</v>
      </c>
      <c r="P73" s="22" t="s">
        <v>3517</v>
      </c>
      <c r="Q73" s="22" t="s">
        <v>3519</v>
      </c>
      <c r="R73" s="22"/>
      <c r="S73" s="22"/>
      <c r="T73" s="22"/>
      <c r="U73" s="22"/>
      <c r="V73" s="21" t="s">
        <v>3529</v>
      </c>
      <c r="W73" s="22" t="s">
        <v>1449</v>
      </c>
      <c r="X73" s="22" t="s">
        <v>3536</v>
      </c>
      <c r="Y73" s="22" t="s">
        <v>3543</v>
      </c>
      <c r="Z73" s="22"/>
      <c r="AA73" s="22"/>
    </row>
    <row r="74" spans="10:27" ht="27" customHeight="1">
      <c r="J74" s="21" t="s">
        <v>2379</v>
      </c>
      <c r="K74" s="22" t="s">
        <v>1449</v>
      </c>
      <c r="L74" s="22" t="s">
        <v>3026</v>
      </c>
      <c r="M74" s="22" t="s">
        <v>3032</v>
      </c>
      <c r="N74" s="22" t="s">
        <v>3513</v>
      </c>
      <c r="O74" s="22"/>
      <c r="P74" s="22"/>
      <c r="Q74" s="22"/>
      <c r="R74" s="22"/>
      <c r="S74" s="22"/>
      <c r="T74" s="22"/>
      <c r="U74" s="22"/>
      <c r="V74" s="21" t="s">
        <v>3530</v>
      </c>
      <c r="W74" s="22" t="s">
        <v>1449</v>
      </c>
      <c r="X74" s="22" t="s">
        <v>3537</v>
      </c>
      <c r="Y74" s="22" t="s">
        <v>3544</v>
      </c>
      <c r="Z74" s="22" t="s">
        <v>3549</v>
      </c>
      <c r="AA74" s="22"/>
    </row>
    <row r="75" ht="19.5" customHeight="1"/>
    <row r="76" ht="19.5" customHeight="1"/>
    <row r="77" spans="2:7" ht="27.75" customHeight="1">
      <c r="B77" s="26" t="s">
        <v>642</v>
      </c>
      <c r="C77" s="20" t="s">
        <v>2251</v>
      </c>
      <c r="D77" s="20" t="s">
        <v>2252</v>
      </c>
      <c r="E77" s="20" t="s">
        <v>2253</v>
      </c>
      <c r="F77" s="20" t="s">
        <v>2254</v>
      </c>
      <c r="G77" s="20" t="s">
        <v>2255</v>
      </c>
    </row>
    <row r="78" spans="2:31" ht="19.5" customHeight="1">
      <c r="B78" s="20" t="s">
        <v>2251</v>
      </c>
      <c r="I78" s="29" t="s">
        <v>2252</v>
      </c>
      <c r="P78" s="20" t="s">
        <v>2253</v>
      </c>
      <c r="W78" s="29" t="s">
        <v>2254</v>
      </c>
      <c r="AE78" s="29" t="s">
        <v>2255</v>
      </c>
    </row>
    <row r="79" spans="2:40" ht="25.5" customHeight="1">
      <c r="B79" s="21" t="s">
        <v>2256</v>
      </c>
      <c r="C79" s="22" t="s">
        <v>1449</v>
      </c>
      <c r="D79" s="22" t="s">
        <v>2263</v>
      </c>
      <c r="E79" s="22" t="s">
        <v>2270</v>
      </c>
      <c r="F79" s="22" t="s">
        <v>2277</v>
      </c>
      <c r="G79" s="22" t="s">
        <v>3702</v>
      </c>
      <c r="H79" s="22" t="s">
        <v>3976</v>
      </c>
      <c r="I79" s="21" t="s">
        <v>3977</v>
      </c>
      <c r="J79" s="22" t="s">
        <v>1449</v>
      </c>
      <c r="K79" s="22" t="s">
        <v>544</v>
      </c>
      <c r="L79" s="22" t="s">
        <v>571</v>
      </c>
      <c r="M79" s="22" t="s">
        <v>577</v>
      </c>
      <c r="N79" s="22" t="s">
        <v>581</v>
      </c>
      <c r="O79" s="22" t="s">
        <v>584</v>
      </c>
      <c r="P79" s="18" t="s">
        <v>3979</v>
      </c>
      <c r="Q79" s="22" t="s">
        <v>1449</v>
      </c>
      <c r="R79" s="22" t="s">
        <v>2349</v>
      </c>
      <c r="S79" s="22" t="s">
        <v>2356</v>
      </c>
      <c r="T79" s="22" t="s">
        <v>2363</v>
      </c>
      <c r="U79" s="22" t="s">
        <v>2367</v>
      </c>
      <c r="V79" s="22" t="s">
        <v>2370</v>
      </c>
      <c r="W79" s="21" t="s">
        <v>3555</v>
      </c>
      <c r="X79" s="22" t="s">
        <v>1449</v>
      </c>
      <c r="Y79" s="22" t="s">
        <v>3566</v>
      </c>
      <c r="Z79" s="22" t="s">
        <v>3557</v>
      </c>
      <c r="AA79" s="22" t="s">
        <v>1243</v>
      </c>
      <c r="AB79" s="22" t="s">
        <v>3558</v>
      </c>
      <c r="AC79" s="22" t="s">
        <v>3559</v>
      </c>
      <c r="AD79" s="22" t="s">
        <v>3560</v>
      </c>
      <c r="AE79" s="21" t="s">
        <v>1244</v>
      </c>
      <c r="AF79" s="22" t="s">
        <v>1449</v>
      </c>
      <c r="AG79" s="22" t="s">
        <v>1246</v>
      </c>
      <c r="AH79" s="22" t="s">
        <v>1248</v>
      </c>
      <c r="AI79" s="22" t="s">
        <v>1250</v>
      </c>
      <c r="AJ79" s="22" t="s">
        <v>1252</v>
      </c>
      <c r="AK79" s="22" t="s">
        <v>1254</v>
      </c>
      <c r="AL79" s="22" t="s">
        <v>1255</v>
      </c>
      <c r="AM79" s="22" t="s">
        <v>1256</v>
      </c>
      <c r="AN79" s="22" t="s">
        <v>1257</v>
      </c>
    </row>
    <row r="80" spans="2:40" ht="33" customHeight="1">
      <c r="B80" s="21" t="s">
        <v>2257</v>
      </c>
      <c r="C80" s="22" t="s">
        <v>1449</v>
      </c>
      <c r="D80" s="22" t="s">
        <v>2264</v>
      </c>
      <c r="E80" s="22" t="s">
        <v>2271</v>
      </c>
      <c r="F80" s="22" t="s">
        <v>3696</v>
      </c>
      <c r="G80" s="22"/>
      <c r="H80" s="22"/>
      <c r="I80" s="21" t="s">
        <v>3978</v>
      </c>
      <c r="J80" s="22" t="s">
        <v>1449</v>
      </c>
      <c r="K80" s="22" t="s">
        <v>545</v>
      </c>
      <c r="L80" s="22" t="s">
        <v>572</v>
      </c>
      <c r="M80" s="22"/>
      <c r="N80" s="22"/>
      <c r="O80" s="22"/>
      <c r="P80" s="18" t="s">
        <v>3980</v>
      </c>
      <c r="Q80" s="22" t="s">
        <v>1449</v>
      </c>
      <c r="R80" s="22" t="s">
        <v>2350</v>
      </c>
      <c r="S80" s="22" t="s">
        <v>2357</v>
      </c>
      <c r="T80" s="22"/>
      <c r="U80" s="22"/>
      <c r="V80" s="22"/>
      <c r="W80" s="21" t="s">
        <v>3556</v>
      </c>
      <c r="X80" s="22" t="s">
        <v>1449</v>
      </c>
      <c r="Y80" s="22" t="s">
        <v>3561</v>
      </c>
      <c r="Z80" s="22" t="s">
        <v>3562</v>
      </c>
      <c r="AA80" s="22" t="s">
        <v>3563</v>
      </c>
      <c r="AB80" s="22" t="s">
        <v>3564</v>
      </c>
      <c r="AC80" s="22" t="s">
        <v>3565</v>
      </c>
      <c r="AD80" s="21"/>
      <c r="AE80" s="21" t="s">
        <v>1245</v>
      </c>
      <c r="AF80" s="22" t="s">
        <v>1449</v>
      </c>
      <c r="AG80" s="22" t="s">
        <v>1247</v>
      </c>
      <c r="AH80" s="22" t="s">
        <v>1249</v>
      </c>
      <c r="AI80" s="22" t="s">
        <v>1251</v>
      </c>
      <c r="AJ80" s="22" t="s">
        <v>1253</v>
      </c>
      <c r="AK80" s="22"/>
      <c r="AL80" s="22"/>
      <c r="AM80" s="22"/>
      <c r="AN80" s="22"/>
    </row>
    <row r="81" spans="2:22" ht="39" customHeight="1">
      <c r="B81" s="21" t="s">
        <v>2258</v>
      </c>
      <c r="C81" s="22" t="s">
        <v>1449</v>
      </c>
      <c r="D81" s="22" t="s">
        <v>2265</v>
      </c>
      <c r="E81" s="22" t="s">
        <v>2272</v>
      </c>
      <c r="F81" s="22" t="s">
        <v>3697</v>
      </c>
      <c r="G81" s="22"/>
      <c r="H81" s="22"/>
      <c r="I81" s="21" t="s">
        <v>539</v>
      </c>
      <c r="J81" s="22" t="s">
        <v>1449</v>
      </c>
      <c r="K81" s="22" t="s">
        <v>2542</v>
      </c>
      <c r="L81" s="22" t="s">
        <v>573</v>
      </c>
      <c r="M81" s="22" t="s">
        <v>578</v>
      </c>
      <c r="N81" s="22"/>
      <c r="O81" s="22"/>
      <c r="P81" s="18" t="s">
        <v>3981</v>
      </c>
      <c r="Q81" s="22" t="s">
        <v>1449</v>
      </c>
      <c r="R81" s="22" t="s">
        <v>2351</v>
      </c>
      <c r="S81" s="22" t="s">
        <v>2358</v>
      </c>
      <c r="T81" s="22"/>
      <c r="U81" s="22"/>
      <c r="V81" s="22"/>
    </row>
    <row r="82" spans="2:22" ht="32.25" customHeight="1">
      <c r="B82" s="21" t="s">
        <v>2259</v>
      </c>
      <c r="C82" s="22" t="s">
        <v>1449</v>
      </c>
      <c r="D82" s="22" t="s">
        <v>2266</v>
      </c>
      <c r="E82" s="22" t="s">
        <v>2273</v>
      </c>
      <c r="F82" s="22" t="s">
        <v>3698</v>
      </c>
      <c r="G82" s="22" t="s">
        <v>3703</v>
      </c>
      <c r="H82" s="22"/>
      <c r="I82" s="21" t="s">
        <v>540</v>
      </c>
      <c r="J82" s="22" t="s">
        <v>1449</v>
      </c>
      <c r="K82" s="22" t="s">
        <v>2543</v>
      </c>
      <c r="L82" s="22" t="s">
        <v>574</v>
      </c>
      <c r="M82" s="22" t="s">
        <v>579</v>
      </c>
      <c r="N82" s="22" t="s">
        <v>582</v>
      </c>
      <c r="O82" s="22"/>
      <c r="P82" s="18" t="s">
        <v>3982</v>
      </c>
      <c r="Q82" s="22" t="s">
        <v>1449</v>
      </c>
      <c r="R82" s="22" t="s">
        <v>2352</v>
      </c>
      <c r="S82" s="22" t="s">
        <v>2359</v>
      </c>
      <c r="T82" s="22" t="s">
        <v>2364</v>
      </c>
      <c r="U82" s="22" t="s">
        <v>2368</v>
      </c>
      <c r="V82" s="22" t="s">
        <v>2371</v>
      </c>
    </row>
    <row r="83" spans="2:22" ht="30" customHeight="1">
      <c r="B83" s="21" t="s">
        <v>2260</v>
      </c>
      <c r="C83" s="22" t="s">
        <v>1449</v>
      </c>
      <c r="D83" s="22" t="s">
        <v>2267</v>
      </c>
      <c r="E83" s="22" t="s">
        <v>2274</v>
      </c>
      <c r="F83" s="22" t="s">
        <v>3699</v>
      </c>
      <c r="G83" s="22" t="s">
        <v>3975</v>
      </c>
      <c r="H83" s="22"/>
      <c r="I83" s="21" t="s">
        <v>541</v>
      </c>
      <c r="J83" s="22" t="s">
        <v>1449</v>
      </c>
      <c r="K83" s="22" t="s">
        <v>2544</v>
      </c>
      <c r="L83" s="22" t="s">
        <v>575</v>
      </c>
      <c r="M83" s="22"/>
      <c r="N83" s="22"/>
      <c r="O83" s="22"/>
      <c r="P83" s="18" t="s">
        <v>3983</v>
      </c>
      <c r="Q83" s="22" t="s">
        <v>1449</v>
      </c>
      <c r="R83" s="22" t="s">
        <v>3553</v>
      </c>
      <c r="S83" s="22" t="s">
        <v>3554</v>
      </c>
      <c r="T83" s="22" t="s">
        <v>2353</v>
      </c>
      <c r="U83" s="22" t="s">
        <v>2360</v>
      </c>
      <c r="V83" s="22"/>
    </row>
    <row r="84" spans="2:22" ht="30" customHeight="1">
      <c r="B84" s="21" t="s">
        <v>2261</v>
      </c>
      <c r="C84" s="22" t="s">
        <v>1449</v>
      </c>
      <c r="D84" s="22" t="s">
        <v>2268</v>
      </c>
      <c r="E84" s="22" t="s">
        <v>2275</v>
      </c>
      <c r="F84" s="22" t="s">
        <v>3700</v>
      </c>
      <c r="G84" s="22"/>
      <c r="H84" s="22"/>
      <c r="I84" s="21" t="s">
        <v>542</v>
      </c>
      <c r="J84" s="22" t="s">
        <v>1449</v>
      </c>
      <c r="K84" s="22" t="s">
        <v>570</v>
      </c>
      <c r="L84" s="22" t="s">
        <v>576</v>
      </c>
      <c r="M84" s="22" t="s">
        <v>580</v>
      </c>
      <c r="N84" s="22" t="s">
        <v>583</v>
      </c>
      <c r="O84" s="33"/>
      <c r="P84" s="21" t="s">
        <v>3984</v>
      </c>
      <c r="Q84" s="22" t="s">
        <v>1449</v>
      </c>
      <c r="R84" s="22" t="s">
        <v>2354</v>
      </c>
      <c r="S84" s="22" t="s">
        <v>2361</v>
      </c>
      <c r="T84" s="22" t="s">
        <v>2365</v>
      </c>
      <c r="U84" s="22" t="s">
        <v>2369</v>
      </c>
      <c r="V84" s="22" t="s">
        <v>2372</v>
      </c>
    </row>
    <row r="85" spans="2:22" ht="47.25" customHeight="1">
      <c r="B85" s="21" t="s">
        <v>2262</v>
      </c>
      <c r="C85" s="22" t="s">
        <v>1449</v>
      </c>
      <c r="D85" s="22" t="s">
        <v>2269</v>
      </c>
      <c r="E85" s="22" t="s">
        <v>2276</v>
      </c>
      <c r="F85" s="22" t="s">
        <v>3701</v>
      </c>
      <c r="G85" s="22"/>
      <c r="H85" s="22"/>
      <c r="P85" s="21" t="s">
        <v>2347</v>
      </c>
      <c r="Q85" s="22" t="s">
        <v>1449</v>
      </c>
      <c r="R85" s="22" t="s">
        <v>2355</v>
      </c>
      <c r="S85" s="22" t="s">
        <v>2362</v>
      </c>
      <c r="T85" s="22" t="s">
        <v>2366</v>
      </c>
      <c r="U85" s="22"/>
      <c r="V85" s="22"/>
    </row>
    <row r="86" spans="16:22" ht="20.25" customHeight="1">
      <c r="P86" s="21" t="s">
        <v>2348</v>
      </c>
      <c r="Q86" s="21"/>
      <c r="R86" s="21"/>
      <c r="S86" s="21"/>
      <c r="T86" s="21"/>
      <c r="U86" s="21"/>
      <c r="V86" s="21"/>
    </row>
    <row r="87" ht="18" customHeight="1"/>
    <row r="88" spans="2:10" ht="42" customHeight="1">
      <c r="B88" s="26" t="s">
        <v>643</v>
      </c>
      <c r="C88" s="20" t="s">
        <v>1258</v>
      </c>
      <c r="D88" s="20" t="s">
        <v>1259</v>
      </c>
      <c r="E88" s="20" t="s">
        <v>1260</v>
      </c>
      <c r="F88" s="20" t="s">
        <v>460</v>
      </c>
      <c r="G88" s="20" t="s">
        <v>461</v>
      </c>
      <c r="H88" s="20" t="s">
        <v>462</v>
      </c>
      <c r="I88" s="20" t="s">
        <v>463</v>
      </c>
      <c r="J88" s="20" t="s">
        <v>464</v>
      </c>
    </row>
    <row r="89" spans="2:40" ht="36.75" customHeight="1">
      <c r="B89" s="29" t="s">
        <v>1258</v>
      </c>
      <c r="F89" s="20" t="s">
        <v>1259</v>
      </c>
      <c r="K89" s="29" t="s">
        <v>1260</v>
      </c>
      <c r="O89" s="20" t="s">
        <v>460</v>
      </c>
      <c r="S89" s="29" t="s">
        <v>461</v>
      </c>
      <c r="AD89" s="29" t="s">
        <v>462</v>
      </c>
      <c r="AJ89" s="29" t="s">
        <v>463</v>
      </c>
      <c r="AN89" s="29" t="s">
        <v>464</v>
      </c>
    </row>
    <row r="90" spans="2:43" ht="27" customHeight="1">
      <c r="B90" s="21" t="s">
        <v>465</v>
      </c>
      <c r="C90" s="22"/>
      <c r="D90" s="22"/>
      <c r="E90" s="33"/>
      <c r="F90" s="21" t="s">
        <v>585</v>
      </c>
      <c r="G90" s="22"/>
      <c r="H90" s="22"/>
      <c r="I90" s="22"/>
      <c r="J90" s="22"/>
      <c r="K90" s="21" t="s">
        <v>4666</v>
      </c>
      <c r="L90" s="22"/>
      <c r="M90" s="22"/>
      <c r="N90" s="33"/>
      <c r="O90" s="21" t="s">
        <v>4020</v>
      </c>
      <c r="P90" s="22"/>
      <c r="Q90" s="22"/>
      <c r="R90" s="33"/>
      <c r="S90" s="21" t="s">
        <v>4032</v>
      </c>
      <c r="T90" s="22" t="s">
        <v>1449</v>
      </c>
      <c r="U90" s="22" t="s">
        <v>4045</v>
      </c>
      <c r="V90" s="22" t="s">
        <v>4048</v>
      </c>
      <c r="W90" s="22"/>
      <c r="X90" s="22"/>
      <c r="Y90" s="22"/>
      <c r="Z90" s="22"/>
      <c r="AA90" s="22"/>
      <c r="AB90" s="22"/>
      <c r="AC90" s="22"/>
      <c r="AD90" s="21" t="s">
        <v>1530</v>
      </c>
      <c r="AE90" s="22" t="s">
        <v>1449</v>
      </c>
      <c r="AF90" s="22" t="s">
        <v>1535</v>
      </c>
      <c r="AG90" s="22" t="s">
        <v>1539</v>
      </c>
      <c r="AH90" s="22"/>
      <c r="AI90" s="22"/>
      <c r="AJ90" s="21" t="s">
        <v>4224</v>
      </c>
      <c r="AK90" s="22"/>
      <c r="AL90" s="22"/>
      <c r="AM90" s="33"/>
      <c r="AN90" s="21" t="s">
        <v>4233</v>
      </c>
      <c r="AO90" s="22" t="s">
        <v>1449</v>
      </c>
      <c r="AP90" s="22" t="s">
        <v>4241</v>
      </c>
      <c r="AQ90" s="22" t="s">
        <v>4242</v>
      </c>
    </row>
    <row r="91" spans="2:43" ht="51" customHeight="1">
      <c r="B91" s="21" t="s">
        <v>466</v>
      </c>
      <c r="C91" s="22"/>
      <c r="D91" s="22"/>
      <c r="E91" s="33"/>
      <c r="F91" s="21" t="s">
        <v>586</v>
      </c>
      <c r="G91" s="22"/>
      <c r="H91" s="22"/>
      <c r="I91" s="22"/>
      <c r="J91" s="22"/>
      <c r="K91" s="21" t="s">
        <v>4012</v>
      </c>
      <c r="L91" s="22"/>
      <c r="M91" s="22"/>
      <c r="N91" s="33"/>
      <c r="O91" s="21" t="s">
        <v>4021</v>
      </c>
      <c r="P91" s="22"/>
      <c r="Q91" s="22"/>
      <c r="R91" s="33"/>
      <c r="S91" s="21" t="s">
        <v>4033</v>
      </c>
      <c r="T91" s="22" t="s">
        <v>1449</v>
      </c>
      <c r="U91" s="22" t="s">
        <v>4046</v>
      </c>
      <c r="V91" s="22" t="s">
        <v>4049</v>
      </c>
      <c r="W91" s="22" t="s">
        <v>4050</v>
      </c>
      <c r="X91" s="22"/>
      <c r="Y91" s="22"/>
      <c r="Z91" s="22"/>
      <c r="AA91" s="22"/>
      <c r="AB91" s="22"/>
      <c r="AC91" s="22"/>
      <c r="AD91" s="21" t="s">
        <v>1531</v>
      </c>
      <c r="AE91" s="22"/>
      <c r="AF91" s="22"/>
      <c r="AG91" s="22"/>
      <c r="AH91" s="22"/>
      <c r="AI91" s="22"/>
      <c r="AJ91" s="21" t="s">
        <v>4225</v>
      </c>
      <c r="AK91" s="22" t="s">
        <v>1449</v>
      </c>
      <c r="AL91" s="22" t="s">
        <v>4229</v>
      </c>
      <c r="AM91" s="33" t="s">
        <v>4230</v>
      </c>
      <c r="AN91" s="21" t="s">
        <v>4234</v>
      </c>
      <c r="AO91" s="22"/>
      <c r="AP91" s="22"/>
      <c r="AQ91" s="22"/>
    </row>
    <row r="92" spans="2:43" ht="27" customHeight="1">
      <c r="B92" s="21" t="s">
        <v>467</v>
      </c>
      <c r="C92" s="22"/>
      <c r="D92" s="22"/>
      <c r="E92" s="33"/>
      <c r="F92" s="21" t="s">
        <v>587</v>
      </c>
      <c r="G92" s="22"/>
      <c r="H92" s="22"/>
      <c r="I92" s="22"/>
      <c r="J92" s="22"/>
      <c r="K92" s="21" t="s">
        <v>4013</v>
      </c>
      <c r="L92" s="22" t="s">
        <v>1449</v>
      </c>
      <c r="M92" s="22" t="s">
        <v>4018</v>
      </c>
      <c r="N92" s="33" t="s">
        <v>4019</v>
      </c>
      <c r="O92" s="21" t="s">
        <v>4022</v>
      </c>
      <c r="P92" s="22"/>
      <c r="Q92" s="22"/>
      <c r="R92" s="33"/>
      <c r="S92" s="21" t="s">
        <v>4034</v>
      </c>
      <c r="T92" s="22" t="s">
        <v>1449</v>
      </c>
      <c r="U92" s="22" t="s">
        <v>4047</v>
      </c>
      <c r="V92" s="22" t="s">
        <v>4051</v>
      </c>
      <c r="W92" s="22" t="s">
        <v>4052</v>
      </c>
      <c r="X92" s="22" t="s">
        <v>4053</v>
      </c>
      <c r="Y92" s="22" t="s">
        <v>4054</v>
      </c>
      <c r="Z92" s="22" t="s">
        <v>4055</v>
      </c>
      <c r="AA92" s="22" t="s">
        <v>4056</v>
      </c>
      <c r="AB92" s="22"/>
      <c r="AC92" s="22"/>
      <c r="AD92" s="21" t="s">
        <v>1532</v>
      </c>
      <c r="AE92" s="22" t="s">
        <v>1449</v>
      </c>
      <c r="AF92" s="22" t="s">
        <v>1536</v>
      </c>
      <c r="AG92" s="22" t="s">
        <v>1540</v>
      </c>
      <c r="AH92" s="22" t="s">
        <v>4221</v>
      </c>
      <c r="AI92" s="22" t="s">
        <v>4223</v>
      </c>
      <c r="AJ92" s="21" t="s">
        <v>4226</v>
      </c>
      <c r="AK92" s="22"/>
      <c r="AL92" s="22"/>
      <c r="AM92" s="33"/>
      <c r="AN92" s="21" t="s">
        <v>4235</v>
      </c>
      <c r="AO92" s="22"/>
      <c r="AP92" s="22"/>
      <c r="AQ92" s="22"/>
    </row>
    <row r="93" spans="2:43" ht="54.75" customHeight="1">
      <c r="B93" s="21" t="s">
        <v>468</v>
      </c>
      <c r="C93" s="22" t="s">
        <v>1449</v>
      </c>
      <c r="D93" s="22" t="s">
        <v>536</v>
      </c>
      <c r="E93" s="33" t="s">
        <v>537</v>
      </c>
      <c r="F93" s="21" t="s">
        <v>588</v>
      </c>
      <c r="G93" s="22"/>
      <c r="H93" s="22"/>
      <c r="I93" s="22"/>
      <c r="J93" s="22"/>
      <c r="K93" s="21" t="s">
        <v>4014</v>
      </c>
      <c r="L93" s="22"/>
      <c r="M93" s="22"/>
      <c r="N93" s="33"/>
      <c r="O93" s="21" t="s">
        <v>4023</v>
      </c>
      <c r="P93" s="22"/>
      <c r="Q93" s="22"/>
      <c r="R93" s="33"/>
      <c r="S93" s="21" t="s">
        <v>4035</v>
      </c>
      <c r="T93" s="22"/>
      <c r="U93" s="22"/>
      <c r="V93" s="22"/>
      <c r="W93" s="22"/>
      <c r="X93" s="22"/>
      <c r="Y93" s="22"/>
      <c r="Z93" s="22"/>
      <c r="AA93" s="22"/>
      <c r="AB93" s="22"/>
      <c r="AC93" s="22"/>
      <c r="AD93" s="21" t="s">
        <v>1533</v>
      </c>
      <c r="AE93" s="22" t="s">
        <v>1449</v>
      </c>
      <c r="AF93" s="22" t="s">
        <v>1537</v>
      </c>
      <c r="AG93" s="22" t="s">
        <v>1541</v>
      </c>
      <c r="AH93" s="22"/>
      <c r="AI93" s="22"/>
      <c r="AJ93" s="21" t="s">
        <v>4227</v>
      </c>
      <c r="AK93" s="22" t="s">
        <v>1449</v>
      </c>
      <c r="AL93" s="22" t="s">
        <v>4231</v>
      </c>
      <c r="AM93" s="33" t="s">
        <v>4232</v>
      </c>
      <c r="AN93" s="21" t="s">
        <v>4236</v>
      </c>
      <c r="AO93" s="22"/>
      <c r="AP93" s="22"/>
      <c r="AQ93" s="22"/>
    </row>
    <row r="94" spans="2:43" ht="27" customHeight="1">
      <c r="B94" s="21" t="s">
        <v>469</v>
      </c>
      <c r="C94" s="22"/>
      <c r="D94" s="22"/>
      <c r="E94" s="33"/>
      <c r="F94" s="21" t="s">
        <v>589</v>
      </c>
      <c r="G94" s="22" t="s">
        <v>1449</v>
      </c>
      <c r="H94" s="22" t="s">
        <v>4653</v>
      </c>
      <c r="I94" s="22" t="s">
        <v>4654</v>
      </c>
      <c r="J94" s="22" t="s">
        <v>4655</v>
      </c>
      <c r="K94" s="21" t="s">
        <v>4015</v>
      </c>
      <c r="L94" s="22"/>
      <c r="M94" s="22"/>
      <c r="N94" s="33"/>
      <c r="O94" s="21" t="s">
        <v>4024</v>
      </c>
      <c r="P94" s="22" t="s">
        <v>1449</v>
      </c>
      <c r="Q94" s="22" t="s">
        <v>4028</v>
      </c>
      <c r="R94" s="33" t="s">
        <v>4030</v>
      </c>
      <c r="S94" s="21" t="s">
        <v>4036</v>
      </c>
      <c r="T94" s="22" t="s">
        <v>1449</v>
      </c>
      <c r="U94" s="22" t="s">
        <v>4057</v>
      </c>
      <c r="V94" s="22" t="s">
        <v>4058</v>
      </c>
      <c r="W94" s="22" t="s">
        <v>4059</v>
      </c>
      <c r="X94" s="22"/>
      <c r="Y94" s="22"/>
      <c r="Z94" s="22"/>
      <c r="AA94" s="22"/>
      <c r="AB94" s="22"/>
      <c r="AC94" s="22"/>
      <c r="AD94" s="21" t="s">
        <v>1534</v>
      </c>
      <c r="AE94" s="22" t="s">
        <v>1449</v>
      </c>
      <c r="AF94" s="22" t="s">
        <v>1538</v>
      </c>
      <c r="AG94" s="22" t="s">
        <v>1542</v>
      </c>
      <c r="AH94" s="22" t="s">
        <v>4222</v>
      </c>
      <c r="AI94" s="22"/>
      <c r="AJ94" s="21" t="s">
        <v>4228</v>
      </c>
      <c r="AK94" s="22"/>
      <c r="AL94" s="22"/>
      <c r="AM94" s="33"/>
      <c r="AN94" s="21" t="s">
        <v>4237</v>
      </c>
      <c r="AO94" s="22" t="s">
        <v>1449</v>
      </c>
      <c r="AP94" s="22" t="s">
        <v>4245</v>
      </c>
      <c r="AQ94" s="22" t="s">
        <v>4246</v>
      </c>
    </row>
    <row r="95" spans="2:43" ht="34.5" customHeight="1">
      <c r="B95" s="21" t="s">
        <v>470</v>
      </c>
      <c r="C95" s="22"/>
      <c r="D95" s="22"/>
      <c r="E95" s="33"/>
      <c r="F95" s="21" t="s">
        <v>590</v>
      </c>
      <c r="G95" s="22" t="s">
        <v>1449</v>
      </c>
      <c r="H95" s="22" t="s">
        <v>4656</v>
      </c>
      <c r="I95" s="22" t="s">
        <v>4657</v>
      </c>
      <c r="J95" s="22"/>
      <c r="K95" s="21" t="s">
        <v>4016</v>
      </c>
      <c r="L95" s="22"/>
      <c r="M95" s="22"/>
      <c r="N95" s="33"/>
      <c r="O95" s="21" t="s">
        <v>4025</v>
      </c>
      <c r="P95" s="22" t="s">
        <v>1449</v>
      </c>
      <c r="Q95" s="22" t="s">
        <v>4029</v>
      </c>
      <c r="R95" s="33" t="s">
        <v>4031</v>
      </c>
      <c r="S95" s="21" t="s">
        <v>4037</v>
      </c>
      <c r="T95" s="22" t="s">
        <v>1449</v>
      </c>
      <c r="U95" s="22" t="s">
        <v>4060</v>
      </c>
      <c r="V95" s="22" t="s">
        <v>3129</v>
      </c>
      <c r="W95" s="22" t="s">
        <v>3130</v>
      </c>
      <c r="X95" s="22" t="s">
        <v>3131</v>
      </c>
      <c r="Y95" s="22"/>
      <c r="Z95" s="22"/>
      <c r="AA95" s="22"/>
      <c r="AB95" s="22"/>
      <c r="AC95" s="22"/>
      <c r="AN95" s="21" t="s">
        <v>4238</v>
      </c>
      <c r="AO95" s="22"/>
      <c r="AP95" s="22"/>
      <c r="AQ95" s="22"/>
    </row>
    <row r="96" spans="2:43" ht="45.75" customHeight="1">
      <c r="B96" s="21" t="s">
        <v>534</v>
      </c>
      <c r="C96" s="22"/>
      <c r="D96" s="22"/>
      <c r="E96" s="33"/>
      <c r="F96" s="21" t="s">
        <v>591</v>
      </c>
      <c r="G96" s="22"/>
      <c r="H96" s="22"/>
      <c r="I96" s="22"/>
      <c r="J96" s="22"/>
      <c r="K96" s="21" t="s">
        <v>4017</v>
      </c>
      <c r="L96" s="22"/>
      <c r="M96" s="22"/>
      <c r="N96" s="33"/>
      <c r="O96" s="21" t="s">
        <v>4026</v>
      </c>
      <c r="P96" s="22"/>
      <c r="Q96" s="22"/>
      <c r="R96" s="33"/>
      <c r="S96" s="21" t="s">
        <v>4038</v>
      </c>
      <c r="T96" s="22"/>
      <c r="U96" s="22"/>
      <c r="V96" s="22"/>
      <c r="W96" s="22"/>
      <c r="X96" s="22"/>
      <c r="Y96" s="22"/>
      <c r="Z96" s="22"/>
      <c r="AA96" s="22"/>
      <c r="AB96" s="22"/>
      <c r="AC96" s="22"/>
      <c r="AN96" s="21" t="s">
        <v>4239</v>
      </c>
      <c r="AO96" s="22"/>
      <c r="AP96" s="22"/>
      <c r="AQ96" s="22"/>
    </row>
    <row r="97" spans="2:43" ht="27" customHeight="1">
      <c r="B97" s="21" t="s">
        <v>535</v>
      </c>
      <c r="C97" s="22" t="s">
        <v>1449</v>
      </c>
      <c r="D97" s="22" t="s">
        <v>538</v>
      </c>
      <c r="E97" s="33" t="s">
        <v>543</v>
      </c>
      <c r="F97" s="21" t="s">
        <v>592</v>
      </c>
      <c r="G97" s="22"/>
      <c r="H97" s="22"/>
      <c r="I97" s="22"/>
      <c r="J97" s="22"/>
      <c r="O97" s="21" t="s">
        <v>4027</v>
      </c>
      <c r="P97" s="22"/>
      <c r="Q97" s="22"/>
      <c r="R97" s="33"/>
      <c r="S97" s="21" t="s">
        <v>4039</v>
      </c>
      <c r="T97" s="22" t="s">
        <v>1449</v>
      </c>
      <c r="U97" s="22" t="s">
        <v>3132</v>
      </c>
      <c r="V97" s="22" t="s">
        <v>3133</v>
      </c>
      <c r="W97" s="22"/>
      <c r="X97" s="22"/>
      <c r="Y97" s="22"/>
      <c r="Z97" s="22"/>
      <c r="AA97" s="22"/>
      <c r="AB97" s="22"/>
      <c r="AC97" s="22"/>
      <c r="AN97" s="21" t="s">
        <v>4240</v>
      </c>
      <c r="AO97" s="22" t="s">
        <v>1449</v>
      </c>
      <c r="AP97" s="22" t="s">
        <v>4243</v>
      </c>
      <c r="AQ97" s="22" t="s">
        <v>4244</v>
      </c>
    </row>
    <row r="98" spans="6:29" ht="27" customHeight="1">
      <c r="F98" s="21" t="s">
        <v>593</v>
      </c>
      <c r="G98" s="22" t="s">
        <v>1449</v>
      </c>
      <c r="H98" s="22" t="s">
        <v>4658</v>
      </c>
      <c r="I98" s="22" t="s">
        <v>4659</v>
      </c>
      <c r="J98" s="22"/>
      <c r="S98" s="21" t="s">
        <v>4040</v>
      </c>
      <c r="T98" s="22" t="s">
        <v>1449</v>
      </c>
      <c r="U98" s="22" t="s">
        <v>3134</v>
      </c>
      <c r="V98" s="22" t="s">
        <v>3135</v>
      </c>
      <c r="W98" s="22" t="s">
        <v>3136</v>
      </c>
      <c r="X98" s="22"/>
      <c r="Y98" s="22"/>
      <c r="Z98" s="22"/>
      <c r="AA98" s="22"/>
      <c r="AB98" s="22"/>
      <c r="AC98" s="22"/>
    </row>
    <row r="99" spans="6:29" ht="27" customHeight="1">
      <c r="F99" s="21" t="s">
        <v>594</v>
      </c>
      <c r="G99" s="22" t="s">
        <v>1449</v>
      </c>
      <c r="H99" s="22" t="s">
        <v>4660</v>
      </c>
      <c r="I99" s="22" t="s">
        <v>4661</v>
      </c>
      <c r="J99" s="22" t="s">
        <v>4662</v>
      </c>
      <c r="S99" s="21" t="s">
        <v>4041</v>
      </c>
      <c r="T99" s="22" t="s">
        <v>1449</v>
      </c>
      <c r="U99" s="22" t="s">
        <v>3137</v>
      </c>
      <c r="V99" s="22" t="s">
        <v>3138</v>
      </c>
      <c r="W99" s="22"/>
      <c r="X99" s="22"/>
      <c r="Y99" s="22"/>
      <c r="Z99" s="22"/>
      <c r="AA99" s="22"/>
      <c r="AB99" s="22"/>
      <c r="AC99" s="22"/>
    </row>
    <row r="100" spans="6:29" ht="27" customHeight="1">
      <c r="F100" s="21" t="s">
        <v>4651</v>
      </c>
      <c r="G100" s="22" t="s">
        <v>1449</v>
      </c>
      <c r="H100" s="22" t="s">
        <v>4663</v>
      </c>
      <c r="I100" s="22" t="s">
        <v>4664</v>
      </c>
      <c r="J100" s="22" t="s">
        <v>4665</v>
      </c>
      <c r="S100" s="21" t="s">
        <v>4042</v>
      </c>
      <c r="T100" s="22" t="s">
        <v>1449</v>
      </c>
      <c r="U100" s="22" t="s">
        <v>3139</v>
      </c>
      <c r="V100" s="22" t="s">
        <v>3140</v>
      </c>
      <c r="W100" s="22" t="s">
        <v>3141</v>
      </c>
      <c r="X100" s="22" t="s">
        <v>3142</v>
      </c>
      <c r="Y100" s="22" t="s">
        <v>3143</v>
      </c>
      <c r="Z100" s="22"/>
      <c r="AA100" s="22"/>
      <c r="AB100" s="22"/>
      <c r="AC100" s="22"/>
    </row>
    <row r="101" spans="6:29" ht="33.75" customHeight="1">
      <c r="F101" s="21" t="s">
        <v>4652</v>
      </c>
      <c r="G101" s="22"/>
      <c r="H101" s="22"/>
      <c r="I101" s="22"/>
      <c r="J101" s="22"/>
      <c r="S101" s="21" t="s">
        <v>4043</v>
      </c>
      <c r="T101" s="22" t="s">
        <v>1449</v>
      </c>
      <c r="U101" s="22" t="s">
        <v>3144</v>
      </c>
      <c r="V101" s="22" t="s">
        <v>3145</v>
      </c>
      <c r="W101" s="22"/>
      <c r="X101" s="22"/>
      <c r="Y101" s="22"/>
      <c r="Z101" s="22"/>
      <c r="AA101" s="22"/>
      <c r="AB101" s="22"/>
      <c r="AC101" s="22"/>
    </row>
    <row r="102" spans="19:29" ht="30.75" customHeight="1">
      <c r="S102" s="21" t="s">
        <v>4044</v>
      </c>
      <c r="T102" s="22" t="s">
        <v>1449</v>
      </c>
      <c r="U102" s="22" t="s">
        <v>1526</v>
      </c>
      <c r="V102" s="22" t="s">
        <v>3146</v>
      </c>
      <c r="W102" s="22" t="s">
        <v>3147</v>
      </c>
      <c r="X102" s="22" t="s">
        <v>3148</v>
      </c>
      <c r="Y102" s="22" t="s">
        <v>1524</v>
      </c>
      <c r="Z102" s="22" t="s">
        <v>1525</v>
      </c>
      <c r="AA102" s="22" t="s">
        <v>1527</v>
      </c>
      <c r="AB102" s="22" t="s">
        <v>1528</v>
      </c>
      <c r="AC102" s="22" t="s">
        <v>1529</v>
      </c>
    </row>
    <row r="103" ht="21" customHeight="1"/>
    <row r="104" ht="21" customHeight="1"/>
    <row r="105" spans="2:7" ht="30" customHeight="1">
      <c r="B105" s="26" t="s">
        <v>644</v>
      </c>
      <c r="C105" s="20" t="s">
        <v>4247</v>
      </c>
      <c r="D105" s="20" t="s">
        <v>4248</v>
      </c>
      <c r="E105" s="20" t="s">
        <v>4249</v>
      </c>
      <c r="F105" s="20" t="s">
        <v>4250</v>
      </c>
      <c r="G105" s="20" t="s">
        <v>4251</v>
      </c>
    </row>
    <row r="106" spans="2:38" ht="21" customHeight="1">
      <c r="B106" s="29" t="s">
        <v>4247</v>
      </c>
      <c r="L106" s="20" t="s">
        <v>4248</v>
      </c>
      <c r="V106" s="29" t="s">
        <v>4249</v>
      </c>
      <c r="AC106" s="29" t="s">
        <v>4250</v>
      </c>
      <c r="AL106" s="29" t="s">
        <v>4251</v>
      </c>
    </row>
    <row r="107" spans="2:47" ht="30" customHeight="1">
      <c r="B107" s="21" t="s">
        <v>4252</v>
      </c>
      <c r="C107" s="22" t="s">
        <v>1449</v>
      </c>
      <c r="D107" s="22" t="s">
        <v>4257</v>
      </c>
      <c r="E107" s="22" t="s">
        <v>4258</v>
      </c>
      <c r="F107" s="22" t="s">
        <v>3195</v>
      </c>
      <c r="G107" s="22" t="s">
        <v>3199</v>
      </c>
      <c r="H107" s="22" t="s">
        <v>3201</v>
      </c>
      <c r="I107" s="22" t="s">
        <v>3203</v>
      </c>
      <c r="J107" s="22" t="s">
        <v>3205</v>
      </c>
      <c r="K107" s="22" t="s">
        <v>3206</v>
      </c>
      <c r="L107" s="21" t="s">
        <v>1505</v>
      </c>
      <c r="M107" s="22" t="s">
        <v>1449</v>
      </c>
      <c r="N107" s="22" t="s">
        <v>1509</v>
      </c>
      <c r="O107" s="22" t="s">
        <v>1510</v>
      </c>
      <c r="P107" s="22" t="s">
        <v>1511</v>
      </c>
      <c r="Q107" s="22" t="s">
        <v>1512</v>
      </c>
      <c r="R107" s="22"/>
      <c r="S107" s="22"/>
      <c r="T107" s="22"/>
      <c r="U107" s="33"/>
      <c r="V107" s="21" t="s">
        <v>4198</v>
      </c>
      <c r="W107" s="22" t="s">
        <v>1449</v>
      </c>
      <c r="X107" s="22" t="s">
        <v>1457</v>
      </c>
      <c r="Y107" s="22" t="s">
        <v>1462</v>
      </c>
      <c r="Z107" s="22" t="s">
        <v>1467</v>
      </c>
      <c r="AA107" s="22" t="s">
        <v>1469</v>
      </c>
      <c r="AB107" s="22" t="s">
        <v>1470</v>
      </c>
      <c r="AC107" s="21" t="s">
        <v>1471</v>
      </c>
      <c r="AD107" s="22" t="s">
        <v>1449</v>
      </c>
      <c r="AE107" s="22" t="s">
        <v>1476</v>
      </c>
      <c r="AF107" s="22" t="s">
        <v>1480</v>
      </c>
      <c r="AG107" s="22" t="s">
        <v>1484</v>
      </c>
      <c r="AH107" s="22" t="s">
        <v>1488</v>
      </c>
      <c r="AI107" s="22" t="s">
        <v>1492</v>
      </c>
      <c r="AJ107" s="22" t="s">
        <v>1495</v>
      </c>
      <c r="AK107" s="33" t="s">
        <v>1496</v>
      </c>
      <c r="AL107" s="21" t="s">
        <v>3877</v>
      </c>
      <c r="AM107" s="22" t="s">
        <v>1449</v>
      </c>
      <c r="AN107" s="22" t="s">
        <v>3883</v>
      </c>
      <c r="AO107" s="22" t="s">
        <v>3884</v>
      </c>
      <c r="AP107" s="22" t="s">
        <v>3885</v>
      </c>
      <c r="AQ107" s="22" t="s">
        <v>3886</v>
      </c>
      <c r="AR107" s="22"/>
      <c r="AS107" s="22"/>
      <c r="AT107" s="22"/>
      <c r="AU107" s="22"/>
    </row>
    <row r="108" spans="2:47" ht="34.5" customHeight="1">
      <c r="B108" s="21" t="s">
        <v>4253</v>
      </c>
      <c r="C108" s="22"/>
      <c r="D108" s="22"/>
      <c r="E108" s="22"/>
      <c r="F108" s="22"/>
      <c r="G108" s="22"/>
      <c r="H108" s="22"/>
      <c r="I108" s="22"/>
      <c r="J108" s="22"/>
      <c r="K108" s="22"/>
      <c r="L108" s="21" t="s">
        <v>1506</v>
      </c>
      <c r="M108" s="22" t="s">
        <v>1449</v>
      </c>
      <c r="N108" s="22" t="s">
        <v>1513</v>
      </c>
      <c r="O108" s="22" t="s">
        <v>1514</v>
      </c>
      <c r="P108" s="22" t="s">
        <v>1515</v>
      </c>
      <c r="Q108" s="22" t="s">
        <v>1516</v>
      </c>
      <c r="R108" s="22" t="s">
        <v>1517</v>
      </c>
      <c r="S108" s="22" t="s">
        <v>1518</v>
      </c>
      <c r="T108" s="22" t="s">
        <v>1519</v>
      </c>
      <c r="U108" s="33" t="s">
        <v>1520</v>
      </c>
      <c r="V108" s="21" t="s">
        <v>4199</v>
      </c>
      <c r="W108" s="22" t="s">
        <v>1449</v>
      </c>
      <c r="X108" s="22" t="s">
        <v>1458</v>
      </c>
      <c r="Y108" s="22" t="s">
        <v>1463</v>
      </c>
      <c r="Z108" s="22"/>
      <c r="AA108" s="22"/>
      <c r="AB108" s="22"/>
      <c r="AC108" s="21" t="s">
        <v>1472</v>
      </c>
      <c r="AD108" s="22" t="s">
        <v>1449</v>
      </c>
      <c r="AE108" s="22" t="s">
        <v>1477</v>
      </c>
      <c r="AF108" s="22" t="s">
        <v>1481</v>
      </c>
      <c r="AG108" s="22" t="s">
        <v>1485</v>
      </c>
      <c r="AH108" s="22" t="s">
        <v>1489</v>
      </c>
      <c r="AI108" s="22"/>
      <c r="AJ108" s="22"/>
      <c r="AK108" s="33"/>
      <c r="AL108" s="21" t="s">
        <v>3878</v>
      </c>
      <c r="AM108" s="22" t="s">
        <v>1449</v>
      </c>
      <c r="AN108" s="22" t="s">
        <v>3887</v>
      </c>
      <c r="AO108" s="22" t="s">
        <v>3888</v>
      </c>
      <c r="AP108" s="22"/>
      <c r="AQ108" s="22"/>
      <c r="AR108" s="22"/>
      <c r="AS108" s="22"/>
      <c r="AT108" s="22"/>
      <c r="AU108" s="22"/>
    </row>
    <row r="109" spans="2:47" ht="42" customHeight="1">
      <c r="B109" s="21" t="s">
        <v>4254</v>
      </c>
      <c r="C109" s="22" t="s">
        <v>1449</v>
      </c>
      <c r="D109" s="22" t="s">
        <v>3191</v>
      </c>
      <c r="E109" s="22" t="s">
        <v>3193</v>
      </c>
      <c r="F109" s="22" t="s">
        <v>3196</v>
      </c>
      <c r="G109" s="19" t="s">
        <v>3207</v>
      </c>
      <c r="H109" s="22" t="s">
        <v>3200</v>
      </c>
      <c r="I109" s="19" t="s">
        <v>3208</v>
      </c>
      <c r="J109" s="22" t="s">
        <v>3202</v>
      </c>
      <c r="K109" s="22" t="s">
        <v>3204</v>
      </c>
      <c r="L109" s="21" t="s">
        <v>1507</v>
      </c>
      <c r="M109" s="22" t="s">
        <v>1449</v>
      </c>
      <c r="N109" s="22" t="s">
        <v>1521</v>
      </c>
      <c r="O109" s="22" t="s">
        <v>1522</v>
      </c>
      <c r="P109" s="22"/>
      <c r="Q109" s="22"/>
      <c r="R109" s="22"/>
      <c r="S109" s="22"/>
      <c r="T109" s="22"/>
      <c r="U109" s="33"/>
      <c r="V109" s="21" t="s">
        <v>4200</v>
      </c>
      <c r="W109" s="22" t="s">
        <v>1449</v>
      </c>
      <c r="X109" s="22" t="s">
        <v>1459</v>
      </c>
      <c r="Y109" s="22" t="s">
        <v>1464</v>
      </c>
      <c r="Z109" s="22"/>
      <c r="AA109" s="22"/>
      <c r="AB109" s="22"/>
      <c r="AC109" s="21" t="s">
        <v>1473</v>
      </c>
      <c r="AD109" s="22"/>
      <c r="AE109" s="22"/>
      <c r="AF109" s="22"/>
      <c r="AG109" s="22"/>
      <c r="AH109" s="22"/>
      <c r="AI109" s="22"/>
      <c r="AJ109" s="22"/>
      <c r="AK109" s="33"/>
      <c r="AL109" s="21" t="s">
        <v>3879</v>
      </c>
      <c r="AM109" s="22" t="s">
        <v>1449</v>
      </c>
      <c r="AN109" s="22" t="s">
        <v>3889</v>
      </c>
      <c r="AO109" s="22" t="s">
        <v>3890</v>
      </c>
      <c r="AP109" s="22" t="s">
        <v>3891</v>
      </c>
      <c r="AQ109" s="22" t="s">
        <v>3892</v>
      </c>
      <c r="AR109" s="22" t="s">
        <v>3893</v>
      </c>
      <c r="AS109" s="22" t="s">
        <v>3894</v>
      </c>
      <c r="AT109" s="22" t="s">
        <v>3895</v>
      </c>
      <c r="AU109" s="22" t="s">
        <v>3896</v>
      </c>
    </row>
    <row r="110" spans="2:47" ht="24.75" customHeight="1">
      <c r="B110" s="21" t="s">
        <v>4255</v>
      </c>
      <c r="C110" s="22" t="s">
        <v>1449</v>
      </c>
      <c r="D110" s="22" t="s">
        <v>3192</v>
      </c>
      <c r="E110" s="22" t="s">
        <v>3194</v>
      </c>
      <c r="F110" s="22" t="s">
        <v>3197</v>
      </c>
      <c r="G110" s="22"/>
      <c r="H110" s="22"/>
      <c r="I110" s="22"/>
      <c r="J110" s="22"/>
      <c r="K110" s="22"/>
      <c r="L110" s="21" t="s">
        <v>1508</v>
      </c>
      <c r="M110" s="22" t="s">
        <v>1449</v>
      </c>
      <c r="N110" s="22" t="s">
        <v>4197</v>
      </c>
      <c r="O110" s="22" t="s">
        <v>1523</v>
      </c>
      <c r="P110" s="22"/>
      <c r="Q110" s="22"/>
      <c r="R110" s="22"/>
      <c r="S110" s="22"/>
      <c r="T110" s="22"/>
      <c r="U110" s="33"/>
      <c r="V110" s="21" t="s">
        <v>4201</v>
      </c>
      <c r="W110" s="22"/>
      <c r="X110" s="22"/>
      <c r="Y110" s="22"/>
      <c r="Z110" s="22"/>
      <c r="AA110" s="22"/>
      <c r="AB110" s="22"/>
      <c r="AC110" s="21" t="s">
        <v>1474</v>
      </c>
      <c r="AD110" s="22" t="s">
        <v>1449</v>
      </c>
      <c r="AE110" s="22" t="s">
        <v>1478</v>
      </c>
      <c r="AF110" s="22" t="s">
        <v>1482</v>
      </c>
      <c r="AG110" s="22" t="s">
        <v>1486</v>
      </c>
      <c r="AH110" s="22" t="s">
        <v>1490</v>
      </c>
      <c r="AI110" s="22" t="s">
        <v>1493</v>
      </c>
      <c r="AJ110" s="22"/>
      <c r="AK110" s="33"/>
      <c r="AL110" s="21" t="s">
        <v>3880</v>
      </c>
      <c r="AM110" s="22" t="s">
        <v>1449</v>
      </c>
      <c r="AN110" s="22" t="s">
        <v>3897</v>
      </c>
      <c r="AO110" s="22" t="s">
        <v>3898</v>
      </c>
      <c r="AP110" s="22" t="s">
        <v>3899</v>
      </c>
      <c r="AQ110" s="22" t="s">
        <v>3900</v>
      </c>
      <c r="AR110" s="22" t="s">
        <v>3901</v>
      </c>
      <c r="AS110" s="22"/>
      <c r="AT110" s="22"/>
      <c r="AU110" s="22"/>
    </row>
    <row r="111" spans="2:47" ht="34.5" customHeight="1">
      <c r="B111" s="21" t="s">
        <v>4256</v>
      </c>
      <c r="C111" s="22" t="s">
        <v>1449</v>
      </c>
      <c r="D111" s="22" t="s">
        <v>3210</v>
      </c>
      <c r="E111" s="22" t="s">
        <v>3209</v>
      </c>
      <c r="F111" s="22" t="s">
        <v>3198</v>
      </c>
      <c r="G111" s="22"/>
      <c r="H111" s="22"/>
      <c r="I111" s="22"/>
      <c r="J111" s="22"/>
      <c r="K111" s="22"/>
      <c r="V111" s="21" t="s">
        <v>4202</v>
      </c>
      <c r="W111" s="22" t="s">
        <v>1449</v>
      </c>
      <c r="X111" s="22" t="s">
        <v>1460</v>
      </c>
      <c r="Y111" s="22" t="s">
        <v>1465</v>
      </c>
      <c r="Z111" s="22"/>
      <c r="AA111" s="22"/>
      <c r="AB111" s="22"/>
      <c r="AC111" s="21" t="s">
        <v>1475</v>
      </c>
      <c r="AD111" s="22" t="s">
        <v>1449</v>
      </c>
      <c r="AE111" s="22" t="s">
        <v>1479</v>
      </c>
      <c r="AF111" s="22" t="s">
        <v>1483</v>
      </c>
      <c r="AG111" s="22" t="s">
        <v>1487</v>
      </c>
      <c r="AH111" s="22" t="s">
        <v>1491</v>
      </c>
      <c r="AI111" s="22" t="s">
        <v>1494</v>
      </c>
      <c r="AJ111" s="22"/>
      <c r="AK111" s="33"/>
      <c r="AL111" s="21" t="s">
        <v>3881</v>
      </c>
      <c r="AM111" s="22" t="s">
        <v>1449</v>
      </c>
      <c r="AN111" s="22" t="s">
        <v>3902</v>
      </c>
      <c r="AO111" s="22" t="s">
        <v>3903</v>
      </c>
      <c r="AP111" s="22" t="s">
        <v>3904</v>
      </c>
      <c r="AQ111" s="22" t="s">
        <v>3905</v>
      </c>
      <c r="AR111" s="22" t="s">
        <v>3906</v>
      </c>
      <c r="AS111" s="22" t="s">
        <v>3907</v>
      </c>
      <c r="AT111" s="22"/>
      <c r="AU111" s="22"/>
    </row>
    <row r="112" spans="22:47" ht="25.5" customHeight="1">
      <c r="V112" s="21" t="s">
        <v>1456</v>
      </c>
      <c r="W112" s="22" t="s">
        <v>1449</v>
      </c>
      <c r="X112" s="22" t="s">
        <v>1461</v>
      </c>
      <c r="Y112" s="22" t="s">
        <v>1466</v>
      </c>
      <c r="Z112" s="22" t="s">
        <v>1468</v>
      </c>
      <c r="AA112" s="22"/>
      <c r="AB112" s="22"/>
      <c r="AL112" s="21" t="s">
        <v>3882</v>
      </c>
      <c r="AM112" s="22" t="s">
        <v>1449</v>
      </c>
      <c r="AN112" s="22" t="s">
        <v>3908</v>
      </c>
      <c r="AO112" s="22" t="s">
        <v>3909</v>
      </c>
      <c r="AP112" s="22" t="s">
        <v>3910</v>
      </c>
      <c r="AQ112" s="22" t="s">
        <v>3911</v>
      </c>
      <c r="AR112" s="22" t="s">
        <v>3912</v>
      </c>
      <c r="AS112" s="22" t="s">
        <v>546</v>
      </c>
      <c r="AT112" s="22"/>
      <c r="AU112" s="22"/>
    </row>
    <row r="113" ht="21" customHeight="1"/>
    <row r="114" ht="21" customHeight="1"/>
    <row r="115" spans="2:7" ht="21" customHeight="1">
      <c r="B115" s="26" t="s">
        <v>645</v>
      </c>
      <c r="C115" s="20" t="s">
        <v>547</v>
      </c>
      <c r="D115" s="20" t="s">
        <v>548</v>
      </c>
      <c r="E115" s="20" t="s">
        <v>549</v>
      </c>
      <c r="F115" s="20" t="s">
        <v>550</v>
      </c>
      <c r="G115" s="20" t="s">
        <v>551</v>
      </c>
    </row>
    <row r="116" spans="2:34" ht="21" customHeight="1">
      <c r="B116" s="29" t="s">
        <v>547</v>
      </c>
      <c r="Q116" s="29" t="s">
        <v>548</v>
      </c>
      <c r="V116" s="29" t="s">
        <v>549</v>
      </c>
      <c r="AB116" s="29" t="s">
        <v>550</v>
      </c>
      <c r="AH116" s="29" t="s">
        <v>551</v>
      </c>
    </row>
    <row r="117" spans="2:43" ht="27" customHeight="1">
      <c r="B117" s="24" t="s">
        <v>552</v>
      </c>
      <c r="C117" s="22" t="s">
        <v>1449</v>
      </c>
      <c r="D117" s="22" t="s">
        <v>553</v>
      </c>
      <c r="E117" s="22" t="s">
        <v>554</v>
      </c>
      <c r="F117" s="22" t="s">
        <v>555</v>
      </c>
      <c r="G117" s="22" t="s">
        <v>556</v>
      </c>
      <c r="H117" s="22" t="s">
        <v>557</v>
      </c>
      <c r="I117" s="22" t="s">
        <v>558</v>
      </c>
      <c r="J117" s="22" t="s">
        <v>559</v>
      </c>
      <c r="K117" s="22" t="s">
        <v>560</v>
      </c>
      <c r="L117" s="22" t="s">
        <v>561</v>
      </c>
      <c r="M117" s="22" t="s">
        <v>562</v>
      </c>
      <c r="N117" s="22" t="s">
        <v>563</v>
      </c>
      <c r="O117" s="22" t="s">
        <v>564</v>
      </c>
      <c r="P117" s="33" t="s">
        <v>565</v>
      </c>
      <c r="Q117" s="21" t="s">
        <v>566</v>
      </c>
      <c r="R117" s="22" t="s">
        <v>1449</v>
      </c>
      <c r="S117" s="22" t="s">
        <v>568</v>
      </c>
      <c r="T117" s="22" t="s">
        <v>569</v>
      </c>
      <c r="U117" s="22" t="s">
        <v>2810</v>
      </c>
      <c r="V117" s="21" t="s">
        <v>2811</v>
      </c>
      <c r="W117" s="22" t="s">
        <v>1449</v>
      </c>
      <c r="X117" s="22" t="s">
        <v>2813</v>
      </c>
      <c r="Y117" s="22" t="s">
        <v>2814</v>
      </c>
      <c r="Z117" s="22" t="s">
        <v>2815</v>
      </c>
      <c r="AA117" s="22" t="s">
        <v>3004</v>
      </c>
      <c r="AB117" s="21" t="s">
        <v>3005</v>
      </c>
      <c r="AC117" s="22" t="s">
        <v>1449</v>
      </c>
      <c r="AD117" s="22" t="s">
        <v>3006</v>
      </c>
      <c r="AE117" s="22" t="s">
        <v>3007</v>
      </c>
      <c r="AF117" s="22" t="s">
        <v>3008</v>
      </c>
      <c r="AG117" s="33" t="s">
        <v>3009</v>
      </c>
      <c r="AH117" s="21" t="s">
        <v>3010</v>
      </c>
      <c r="AI117" s="22" t="s">
        <v>1449</v>
      </c>
      <c r="AJ117" s="22" t="s">
        <v>3013</v>
      </c>
      <c r="AK117" s="22" t="s">
        <v>3014</v>
      </c>
      <c r="AL117" s="22" t="s">
        <v>3015</v>
      </c>
      <c r="AM117" s="22" t="s">
        <v>3016</v>
      </c>
      <c r="AN117" s="22" t="s">
        <v>3017</v>
      </c>
      <c r="AO117" s="22" t="s">
        <v>3018</v>
      </c>
      <c r="AP117" s="22" t="s">
        <v>2083</v>
      </c>
      <c r="AQ117" s="22" t="s">
        <v>2084</v>
      </c>
    </row>
    <row r="118" spans="17:43" ht="33" customHeight="1">
      <c r="Q118" s="21" t="s">
        <v>567</v>
      </c>
      <c r="R118" s="22"/>
      <c r="S118" s="22"/>
      <c r="T118" s="22"/>
      <c r="U118" s="22"/>
      <c r="V118" s="21" t="s">
        <v>2812</v>
      </c>
      <c r="W118" s="22"/>
      <c r="X118" s="22"/>
      <c r="Y118" s="22"/>
      <c r="Z118" s="22"/>
      <c r="AA118" s="22"/>
      <c r="AH118" s="21" t="s">
        <v>3011</v>
      </c>
      <c r="AI118" s="22"/>
      <c r="AJ118" s="22"/>
      <c r="AK118" s="22"/>
      <c r="AL118" s="22"/>
      <c r="AM118" s="22"/>
      <c r="AN118" s="22"/>
      <c r="AO118" s="22"/>
      <c r="AP118" s="22"/>
      <c r="AQ118" s="22"/>
    </row>
    <row r="119" spans="34:43" ht="21" customHeight="1">
      <c r="AH119" s="21" t="s">
        <v>3012</v>
      </c>
      <c r="AI119" s="22"/>
      <c r="AJ119" s="22"/>
      <c r="AK119" s="22"/>
      <c r="AL119" s="22"/>
      <c r="AM119" s="22"/>
      <c r="AN119" s="22"/>
      <c r="AO119" s="22"/>
      <c r="AP119" s="22"/>
      <c r="AQ119" s="22"/>
    </row>
    <row r="120" ht="21" customHeight="1"/>
    <row r="121" ht="21" customHeight="1"/>
    <row r="122" spans="2:15" ht="36" customHeight="1">
      <c r="B122" s="26" t="s">
        <v>646</v>
      </c>
      <c r="C122" s="20" t="s">
        <v>2085</v>
      </c>
      <c r="D122" s="20" t="s">
        <v>2086</v>
      </c>
      <c r="E122" s="20" t="s">
        <v>3613</v>
      </c>
      <c r="F122" s="20" t="s">
        <v>3614</v>
      </c>
      <c r="G122" s="20" t="s">
        <v>3615</v>
      </c>
      <c r="H122" s="20" t="s">
        <v>3616</v>
      </c>
      <c r="I122" s="20" t="s">
        <v>3617</v>
      </c>
      <c r="J122" s="20" t="s">
        <v>3618</v>
      </c>
      <c r="K122" s="20" t="s">
        <v>3619</v>
      </c>
      <c r="L122" s="20" t="s">
        <v>3620</v>
      </c>
      <c r="M122" s="20" t="s">
        <v>3621</v>
      </c>
      <c r="N122" s="20" t="s">
        <v>3622</v>
      </c>
      <c r="O122" s="20" t="s">
        <v>3623</v>
      </c>
    </row>
    <row r="123" spans="2:50" ht="21" customHeight="1">
      <c r="B123" s="29" t="s">
        <v>2085</v>
      </c>
      <c r="G123" s="29" t="s">
        <v>2086</v>
      </c>
      <c r="L123" s="29" t="s">
        <v>3613</v>
      </c>
      <c r="P123" s="20" t="s">
        <v>3614</v>
      </c>
      <c r="Q123" s="29" t="s">
        <v>3615</v>
      </c>
      <c r="U123" s="20" t="s">
        <v>3616</v>
      </c>
      <c r="V123" s="29" t="s">
        <v>3617</v>
      </c>
      <c r="AA123" s="20" t="s">
        <v>3618</v>
      </c>
      <c r="AB123" s="20" t="s">
        <v>3619</v>
      </c>
      <c r="AC123" s="30" t="s">
        <v>3620</v>
      </c>
      <c r="AK123" s="20" t="s">
        <v>3621</v>
      </c>
      <c r="AL123" s="20" t="s">
        <v>3622</v>
      </c>
      <c r="AX123" s="29" t="s">
        <v>3623</v>
      </c>
    </row>
    <row r="124" spans="2:54" ht="33" customHeight="1">
      <c r="B124" s="21" t="s">
        <v>3624</v>
      </c>
      <c r="C124" s="22" t="s">
        <v>1449</v>
      </c>
      <c r="D124" s="21" t="s">
        <v>1984</v>
      </c>
      <c r="E124" s="21" t="s">
        <v>1985</v>
      </c>
      <c r="F124" s="21" t="s">
        <v>1986</v>
      </c>
      <c r="G124" s="21" t="s">
        <v>1987</v>
      </c>
      <c r="H124" s="22" t="s">
        <v>1449</v>
      </c>
      <c r="I124" s="22" t="s">
        <v>1988</v>
      </c>
      <c r="J124" s="22" t="s">
        <v>1989</v>
      </c>
      <c r="K124" s="33" t="s">
        <v>1990</v>
      </c>
      <c r="L124" s="21" t="s">
        <v>1991</v>
      </c>
      <c r="M124" s="22" t="s">
        <v>1449</v>
      </c>
      <c r="N124" s="22" t="s">
        <v>4710</v>
      </c>
      <c r="O124" s="33" t="s">
        <v>4711</v>
      </c>
      <c r="P124" s="21" t="s">
        <v>4713</v>
      </c>
      <c r="Q124" s="21" t="s">
        <v>4718</v>
      </c>
      <c r="R124" s="22" t="s">
        <v>1449</v>
      </c>
      <c r="S124" s="22" t="s">
        <v>4720</v>
      </c>
      <c r="T124" s="22" t="s">
        <v>4721</v>
      </c>
      <c r="U124" s="21" t="s">
        <v>4722</v>
      </c>
      <c r="V124" s="21" t="s">
        <v>4724</v>
      </c>
      <c r="W124" s="22" t="s">
        <v>1449</v>
      </c>
      <c r="X124" s="22" t="s">
        <v>4726</v>
      </c>
      <c r="Y124" s="22" t="s">
        <v>4727</v>
      </c>
      <c r="Z124" s="33" t="s">
        <v>4728</v>
      </c>
      <c r="AA124" s="21" t="s">
        <v>4729</v>
      </c>
      <c r="AB124" s="34" t="s">
        <v>4733</v>
      </c>
      <c r="AC124" s="21" t="s">
        <v>1447</v>
      </c>
      <c r="AD124" s="22"/>
      <c r="AE124" s="22"/>
      <c r="AF124" s="22"/>
      <c r="AG124" s="22"/>
      <c r="AH124" s="22"/>
      <c r="AI124" s="22"/>
      <c r="AJ124" s="21"/>
      <c r="AK124" s="34" t="s">
        <v>4740</v>
      </c>
      <c r="AL124" s="21" t="s">
        <v>4742</v>
      </c>
      <c r="AM124" s="22" t="s">
        <v>1449</v>
      </c>
      <c r="AN124" s="22" t="s">
        <v>4747</v>
      </c>
      <c r="AO124" s="22" t="s">
        <v>4748</v>
      </c>
      <c r="AP124" s="22" t="s">
        <v>4749</v>
      </c>
      <c r="AQ124" s="22" t="s">
        <v>4750</v>
      </c>
      <c r="AR124" s="22" t="s">
        <v>4751</v>
      </c>
      <c r="AS124" s="22" t="s">
        <v>4752</v>
      </c>
      <c r="AT124" s="22" t="s">
        <v>4753</v>
      </c>
      <c r="AU124" s="22" t="s">
        <v>4754</v>
      </c>
      <c r="AV124" s="22" t="s">
        <v>4755</v>
      </c>
      <c r="AW124" s="22" t="s">
        <v>4756</v>
      </c>
      <c r="AX124" s="21" t="s">
        <v>4757</v>
      </c>
      <c r="AY124" s="22" t="s">
        <v>1449</v>
      </c>
      <c r="AZ124" s="22" t="s">
        <v>4758</v>
      </c>
      <c r="BA124" s="22" t="s">
        <v>4759</v>
      </c>
      <c r="BB124" s="22" t="s">
        <v>4760</v>
      </c>
    </row>
    <row r="125" spans="12:49" ht="44.25" customHeight="1">
      <c r="L125" s="21" t="s">
        <v>1992</v>
      </c>
      <c r="M125" s="22"/>
      <c r="N125" s="22"/>
      <c r="O125" s="33"/>
      <c r="P125" s="21" t="s">
        <v>4712</v>
      </c>
      <c r="Q125" s="21" t="s">
        <v>4719</v>
      </c>
      <c r="R125" s="22"/>
      <c r="S125" s="22"/>
      <c r="T125" s="22"/>
      <c r="U125" s="21" t="s">
        <v>4723</v>
      </c>
      <c r="V125" s="21" t="s">
        <v>4725</v>
      </c>
      <c r="W125" s="22"/>
      <c r="X125" s="22"/>
      <c r="Y125" s="22"/>
      <c r="Z125" s="33"/>
      <c r="AA125" s="21" t="s">
        <v>4730</v>
      </c>
      <c r="AC125" s="21" t="s">
        <v>1448</v>
      </c>
      <c r="AD125" s="22" t="s">
        <v>1449</v>
      </c>
      <c r="AE125" s="22" t="s">
        <v>4734</v>
      </c>
      <c r="AF125" s="22" t="s">
        <v>4737</v>
      </c>
      <c r="AG125" s="22" t="s">
        <v>4735</v>
      </c>
      <c r="AH125" s="22" t="s">
        <v>4738</v>
      </c>
      <c r="AI125" s="22" t="s">
        <v>4736</v>
      </c>
      <c r="AJ125" s="22" t="s">
        <v>4739</v>
      </c>
      <c r="AK125" s="34" t="s">
        <v>4741</v>
      </c>
      <c r="AL125" s="21" t="s">
        <v>4743</v>
      </c>
      <c r="AM125" s="22"/>
      <c r="AN125" s="22"/>
      <c r="AO125" s="22"/>
      <c r="AP125" s="22"/>
      <c r="AQ125" s="22"/>
      <c r="AR125" s="22"/>
      <c r="AS125" s="22"/>
      <c r="AT125" s="22"/>
      <c r="AU125" s="22"/>
      <c r="AV125" s="22"/>
      <c r="AW125" s="22"/>
    </row>
    <row r="126" spans="12:49" ht="24.75" customHeight="1">
      <c r="L126" s="21" t="s">
        <v>1993</v>
      </c>
      <c r="M126" s="22"/>
      <c r="N126" s="22"/>
      <c r="O126" s="33"/>
      <c r="P126" s="21" t="s">
        <v>4714</v>
      </c>
      <c r="AA126" s="21" t="s">
        <v>4731</v>
      </c>
      <c r="AL126" s="21" t="s">
        <v>4744</v>
      </c>
      <c r="AM126" s="22"/>
      <c r="AN126" s="22"/>
      <c r="AO126" s="22"/>
      <c r="AP126" s="22"/>
      <c r="AQ126" s="22"/>
      <c r="AR126" s="22"/>
      <c r="AS126" s="22"/>
      <c r="AT126" s="22"/>
      <c r="AU126" s="22"/>
      <c r="AV126" s="22"/>
      <c r="AW126" s="22"/>
    </row>
    <row r="127" spans="12:49" ht="24" customHeight="1">
      <c r="L127" s="21" t="s">
        <v>1994</v>
      </c>
      <c r="M127" s="22"/>
      <c r="N127" s="22"/>
      <c r="O127" s="33"/>
      <c r="P127" s="21" t="s">
        <v>4717</v>
      </c>
      <c r="AA127" s="21" t="s">
        <v>4732</v>
      </c>
      <c r="AL127" s="21" t="s">
        <v>4745</v>
      </c>
      <c r="AM127" s="22"/>
      <c r="AN127" s="22"/>
      <c r="AO127" s="22"/>
      <c r="AP127" s="22"/>
      <c r="AQ127" s="22"/>
      <c r="AR127" s="22"/>
      <c r="AS127" s="22"/>
      <c r="AT127" s="22"/>
      <c r="AU127" s="22"/>
      <c r="AV127" s="22"/>
      <c r="AW127" s="22"/>
    </row>
    <row r="128" spans="12:49" ht="30" customHeight="1">
      <c r="L128" s="21" t="s">
        <v>4709</v>
      </c>
      <c r="M128" s="22"/>
      <c r="N128" s="22"/>
      <c r="O128" s="33"/>
      <c r="P128" s="21" t="s">
        <v>4715</v>
      </c>
      <c r="AL128" s="21" t="s">
        <v>4746</v>
      </c>
      <c r="AM128" s="22"/>
      <c r="AN128" s="22"/>
      <c r="AO128" s="22"/>
      <c r="AP128" s="22"/>
      <c r="AQ128" s="22"/>
      <c r="AR128" s="22"/>
      <c r="AS128" s="22"/>
      <c r="AT128" s="22"/>
      <c r="AU128" s="22"/>
      <c r="AV128" s="22"/>
      <c r="AW128" s="22"/>
    </row>
    <row r="129" ht="21" customHeight="1">
      <c r="P129" s="21" t="s">
        <v>4716</v>
      </c>
    </row>
    <row r="130" ht="21" customHeight="1"/>
    <row r="131" ht="21" customHeight="1"/>
    <row r="132" spans="2:6" ht="30.75" customHeight="1">
      <c r="B132" s="26" t="s">
        <v>807</v>
      </c>
      <c r="C132" s="20" t="s">
        <v>4761</v>
      </c>
      <c r="D132" s="20" t="s">
        <v>4762</v>
      </c>
      <c r="E132" s="20" t="s">
        <v>4763</v>
      </c>
      <c r="F132" s="20" t="s">
        <v>4764</v>
      </c>
    </row>
    <row r="133" spans="2:20" ht="21" customHeight="1">
      <c r="B133" s="29" t="s">
        <v>4761</v>
      </c>
      <c r="I133" s="20" t="s">
        <v>4762</v>
      </c>
      <c r="N133" s="29" t="s">
        <v>4763</v>
      </c>
      <c r="T133" s="29" t="s">
        <v>4764</v>
      </c>
    </row>
    <row r="134" spans="2:28" ht="42.75" customHeight="1">
      <c r="B134" s="22" t="s">
        <v>4765</v>
      </c>
      <c r="C134" s="22" t="s">
        <v>1449</v>
      </c>
      <c r="D134" s="22" t="s">
        <v>4773</v>
      </c>
      <c r="E134" s="22" t="s">
        <v>4774</v>
      </c>
      <c r="F134" s="22" t="s">
        <v>4775</v>
      </c>
      <c r="G134" s="22" t="s">
        <v>4776</v>
      </c>
      <c r="H134" s="22" t="s">
        <v>3625</v>
      </c>
      <c r="I134" s="21" t="s">
        <v>4006</v>
      </c>
      <c r="J134" s="22" t="s">
        <v>1449</v>
      </c>
      <c r="K134" s="22" t="s">
        <v>4010</v>
      </c>
      <c r="L134" s="22" t="s">
        <v>4011</v>
      </c>
      <c r="M134" s="33" t="s">
        <v>3434</v>
      </c>
      <c r="N134" s="21" t="s">
        <v>3440</v>
      </c>
      <c r="O134" s="22" t="s">
        <v>1449</v>
      </c>
      <c r="P134" s="22" t="s">
        <v>3445</v>
      </c>
      <c r="Q134" s="22" t="s">
        <v>3449</v>
      </c>
      <c r="R134" s="22" t="s">
        <v>3453</v>
      </c>
      <c r="S134" s="33" t="s">
        <v>3455</v>
      </c>
      <c r="T134" s="35" t="s">
        <v>3456</v>
      </c>
      <c r="U134" s="22" t="s">
        <v>1449</v>
      </c>
      <c r="V134" s="22" t="s">
        <v>3463</v>
      </c>
      <c r="W134" s="22" t="s">
        <v>3465</v>
      </c>
      <c r="X134" s="22" t="s">
        <v>3466</v>
      </c>
      <c r="Y134" s="22" t="s">
        <v>3467</v>
      </c>
      <c r="Z134" s="22" t="s">
        <v>3468</v>
      </c>
      <c r="AA134" s="22" t="s">
        <v>3469</v>
      </c>
      <c r="AB134" s="22" t="s">
        <v>3470</v>
      </c>
    </row>
    <row r="135" spans="2:28" ht="33" customHeight="1">
      <c r="B135" s="22" t="s">
        <v>4766</v>
      </c>
      <c r="C135" s="22" t="s">
        <v>1449</v>
      </c>
      <c r="D135" s="22" t="s">
        <v>3626</v>
      </c>
      <c r="E135" s="22" t="s">
        <v>3627</v>
      </c>
      <c r="F135" s="22" t="s">
        <v>3628</v>
      </c>
      <c r="G135" s="22"/>
      <c r="H135" s="22"/>
      <c r="I135" s="21" t="s">
        <v>4007</v>
      </c>
      <c r="J135" s="22" t="s">
        <v>1449</v>
      </c>
      <c r="K135" s="22" t="s">
        <v>3435</v>
      </c>
      <c r="L135" s="22" t="s">
        <v>3436</v>
      </c>
      <c r="M135" s="33"/>
      <c r="N135" s="21" t="s">
        <v>3441</v>
      </c>
      <c r="O135" s="22" t="s">
        <v>1449</v>
      </c>
      <c r="P135" s="22" t="s">
        <v>3446</v>
      </c>
      <c r="Q135" s="22" t="s">
        <v>3450</v>
      </c>
      <c r="R135" s="22"/>
      <c r="S135" s="33"/>
      <c r="T135" s="35" t="s">
        <v>3457</v>
      </c>
      <c r="U135" s="22" t="s">
        <v>1449</v>
      </c>
      <c r="V135" s="22" t="s">
        <v>3464</v>
      </c>
      <c r="W135" s="22" t="s">
        <v>3937</v>
      </c>
      <c r="X135" s="22" t="s">
        <v>3471</v>
      </c>
      <c r="Y135" s="22" t="s">
        <v>3934</v>
      </c>
      <c r="Z135" s="22" t="s">
        <v>3935</v>
      </c>
      <c r="AA135" s="22" t="s">
        <v>3936</v>
      </c>
      <c r="AB135" s="22"/>
    </row>
    <row r="136" spans="2:28" ht="33.75" customHeight="1">
      <c r="B136" s="22" t="s">
        <v>4767</v>
      </c>
      <c r="C136" s="22"/>
      <c r="D136" s="22"/>
      <c r="E136" s="22"/>
      <c r="F136" s="22"/>
      <c r="G136" s="22"/>
      <c r="H136" s="22"/>
      <c r="I136" s="21" t="s">
        <v>4008</v>
      </c>
      <c r="J136" s="22"/>
      <c r="K136" s="22"/>
      <c r="L136" s="22"/>
      <c r="M136" s="33"/>
      <c r="N136" s="21" t="s">
        <v>3442</v>
      </c>
      <c r="O136" s="22" t="s">
        <v>1449</v>
      </c>
      <c r="P136" s="22" t="s">
        <v>3447</v>
      </c>
      <c r="Q136" s="22" t="s">
        <v>3451</v>
      </c>
      <c r="R136" s="22"/>
      <c r="S136" s="33"/>
      <c r="T136" s="35" t="s">
        <v>3461</v>
      </c>
      <c r="U136" s="22"/>
      <c r="V136" s="22"/>
      <c r="W136" s="22"/>
      <c r="X136" s="22"/>
      <c r="Y136" s="22"/>
      <c r="Z136" s="22"/>
      <c r="AA136" s="22"/>
      <c r="AB136" s="22"/>
    </row>
    <row r="137" spans="2:28" ht="33" customHeight="1">
      <c r="B137" s="22" t="s">
        <v>4768</v>
      </c>
      <c r="C137" s="22" t="s">
        <v>1449</v>
      </c>
      <c r="D137" s="22" t="s">
        <v>1209</v>
      </c>
      <c r="E137" s="22" t="s">
        <v>1210</v>
      </c>
      <c r="F137" s="22" t="s">
        <v>1211</v>
      </c>
      <c r="G137" s="22" t="s">
        <v>1212</v>
      </c>
      <c r="H137" s="22"/>
      <c r="I137" s="21" t="s">
        <v>4009</v>
      </c>
      <c r="J137" s="22" t="s">
        <v>1449</v>
      </c>
      <c r="K137" s="22" t="s">
        <v>3437</v>
      </c>
      <c r="L137" s="22" t="s">
        <v>3438</v>
      </c>
      <c r="M137" s="33" t="s">
        <v>3439</v>
      </c>
      <c r="N137" s="21" t="s">
        <v>3443</v>
      </c>
      <c r="O137" s="22"/>
      <c r="P137" s="22"/>
      <c r="Q137" s="22"/>
      <c r="R137" s="22"/>
      <c r="S137" s="33"/>
      <c r="T137" s="35" t="s">
        <v>3462</v>
      </c>
      <c r="U137" s="22" t="s">
        <v>1449</v>
      </c>
      <c r="V137" s="22" t="s">
        <v>1437</v>
      </c>
      <c r="W137" s="22" t="s">
        <v>1438</v>
      </c>
      <c r="X137" s="22" t="s">
        <v>1439</v>
      </c>
      <c r="Y137" s="22"/>
      <c r="Z137" s="22"/>
      <c r="AA137" s="22"/>
      <c r="AB137" s="22"/>
    </row>
    <row r="138" spans="2:28" ht="45" customHeight="1">
      <c r="B138" s="22" t="s">
        <v>4769</v>
      </c>
      <c r="C138" s="22" t="s">
        <v>1449</v>
      </c>
      <c r="D138" s="22" t="s">
        <v>1213</v>
      </c>
      <c r="E138" s="22" t="s">
        <v>1214</v>
      </c>
      <c r="F138" s="22" t="s">
        <v>1215</v>
      </c>
      <c r="G138" s="22"/>
      <c r="H138" s="22"/>
      <c r="N138" s="21" t="s">
        <v>3444</v>
      </c>
      <c r="O138" s="22" t="s">
        <v>1449</v>
      </c>
      <c r="P138" s="25" t="s">
        <v>3448</v>
      </c>
      <c r="Q138" s="25" t="s">
        <v>3452</v>
      </c>
      <c r="R138" s="25" t="s">
        <v>3454</v>
      </c>
      <c r="S138" s="33"/>
      <c r="T138" s="35" t="s">
        <v>3458</v>
      </c>
      <c r="U138" s="22" t="s">
        <v>1449</v>
      </c>
      <c r="V138" s="22" t="s">
        <v>1440</v>
      </c>
      <c r="W138" s="22" t="s">
        <v>1441</v>
      </c>
      <c r="X138" s="22" t="s">
        <v>1442</v>
      </c>
      <c r="Y138" s="22"/>
      <c r="Z138" s="22"/>
      <c r="AA138" s="22"/>
      <c r="AB138" s="22"/>
    </row>
    <row r="139" spans="2:28" ht="33" customHeight="1">
      <c r="B139" s="22" t="s">
        <v>4770</v>
      </c>
      <c r="C139" s="22" t="s">
        <v>1449</v>
      </c>
      <c r="D139" s="22" t="s">
        <v>1216</v>
      </c>
      <c r="E139" s="22" t="s">
        <v>1217</v>
      </c>
      <c r="F139" s="22" t="s">
        <v>1218</v>
      </c>
      <c r="G139" s="22"/>
      <c r="H139" s="22"/>
      <c r="T139" s="35" t="s">
        <v>3459</v>
      </c>
      <c r="U139" s="22" t="s">
        <v>1449</v>
      </c>
      <c r="V139" s="22" t="s">
        <v>1443</v>
      </c>
      <c r="W139" s="22" t="s">
        <v>1444</v>
      </c>
      <c r="X139" s="22" t="s">
        <v>1445</v>
      </c>
      <c r="Y139" s="22" t="s">
        <v>1446</v>
      </c>
      <c r="Z139" s="22"/>
      <c r="AA139" s="22"/>
      <c r="AB139" s="22"/>
    </row>
    <row r="140" spans="2:28" ht="34.5" customHeight="1">
      <c r="B140" s="22" t="s">
        <v>4771</v>
      </c>
      <c r="C140" s="22" t="s">
        <v>1449</v>
      </c>
      <c r="D140" s="22" t="s">
        <v>1219</v>
      </c>
      <c r="E140" s="22" t="s">
        <v>327</v>
      </c>
      <c r="F140" s="22" t="s">
        <v>328</v>
      </c>
      <c r="G140" s="22"/>
      <c r="H140" s="22"/>
      <c r="T140" s="35" t="s">
        <v>3460</v>
      </c>
      <c r="U140" s="22"/>
      <c r="V140" s="22"/>
      <c r="W140" s="22"/>
      <c r="X140" s="22"/>
      <c r="Y140" s="22"/>
      <c r="Z140" s="22"/>
      <c r="AA140" s="22"/>
      <c r="AB140" s="22"/>
    </row>
    <row r="141" spans="2:8" ht="35.25" customHeight="1">
      <c r="B141" s="22" t="s">
        <v>4772</v>
      </c>
      <c r="C141" s="22" t="s">
        <v>1449</v>
      </c>
      <c r="D141" s="22" t="s">
        <v>329</v>
      </c>
      <c r="E141" s="22" t="s">
        <v>330</v>
      </c>
      <c r="F141" s="22" t="s">
        <v>331</v>
      </c>
      <c r="G141" s="22" t="s">
        <v>332</v>
      </c>
      <c r="H141" s="22"/>
    </row>
    <row r="142" ht="23.25" customHeight="1"/>
    <row r="143" ht="23.25" customHeight="1"/>
    <row r="144" ht="23.25" customHeight="1"/>
    <row r="145" ht="23.25" customHeight="1"/>
    <row r="146" ht="23.25" customHeight="1"/>
    <row r="147" ht="23.25" customHeight="1"/>
    <row r="148" ht="23.25" customHeight="1"/>
  </sheetData>
  <sheetProtection password="C447" sheet="1" objects="1" scenarios="1"/>
  <dataValidations count="1">
    <dataValidation type="list" allowBlank="1" showInputMessage="1" showErrorMessage="1" sqref="A7">
      <formula1>PERIFERIES</formula1>
    </dataValidation>
  </dataValidation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Φύλλο14"/>
  <dimension ref="A1:L863"/>
  <sheetViews>
    <sheetView zoomScalePageLayoutView="0" workbookViewId="0" topLeftCell="A1">
      <selection activeCell="B2" sqref="B2:B14"/>
    </sheetView>
  </sheetViews>
  <sheetFormatPr defaultColWidth="9.00390625" defaultRowHeight="12.75"/>
  <cols>
    <col min="1" max="1" width="5.75390625" style="11" customWidth="1"/>
    <col min="2" max="2" width="20.25390625" style="11" customWidth="1"/>
    <col min="3" max="3" width="32.50390625" style="11" customWidth="1"/>
    <col min="4" max="4" width="6.875" style="11" customWidth="1"/>
    <col min="5" max="5" width="18.75390625" style="11" customWidth="1"/>
    <col min="6" max="6" width="17.375" style="11" customWidth="1"/>
    <col min="7" max="7" width="7.50390625" style="11" customWidth="1"/>
    <col min="8" max="8" width="19.75390625" style="11" customWidth="1"/>
    <col min="9" max="9" width="25.375" style="11" customWidth="1"/>
    <col min="10" max="10" width="8.875" style="11" customWidth="1"/>
    <col min="11" max="11" width="20.75390625" style="11" customWidth="1"/>
    <col min="12" max="12" width="21.50390625" style="11" customWidth="1"/>
    <col min="13" max="16384" width="8.875" style="11" customWidth="1"/>
  </cols>
  <sheetData>
    <row r="1" spans="2:11" ht="9.75">
      <c r="B1" s="12" t="s">
        <v>357</v>
      </c>
      <c r="C1" s="12"/>
      <c r="E1" s="13" t="s">
        <v>358</v>
      </c>
      <c r="F1" s="13"/>
      <c r="H1" s="13" t="s">
        <v>301</v>
      </c>
      <c r="I1" s="13"/>
      <c r="K1" s="13" t="s">
        <v>2156</v>
      </c>
    </row>
    <row r="2" spans="1:12" ht="9.75">
      <c r="A2" s="11">
        <v>111</v>
      </c>
      <c r="B2" s="11" t="s">
        <v>2021</v>
      </c>
      <c r="C2" s="11" t="str">
        <f aca="true" t="shared" si="0" ref="C2:C14">A2&amp;" "&amp;B2</f>
        <v>111 ΑΝ. ΜΑΚΕΔΟΝΙΑΣ ΚΑΙ ΘΡΑΚΗΣ</v>
      </c>
      <c r="D2" s="14" t="s">
        <v>359</v>
      </c>
      <c r="E2" s="14" t="s">
        <v>3503</v>
      </c>
      <c r="F2" s="11" t="str">
        <f aca="true" t="shared" si="1" ref="F2:F7">D2&amp;" "&amp;E2</f>
        <v>11101 ΠΕ ΡΟΔΟΠΗΣ</v>
      </c>
      <c r="G2" s="15" t="s">
        <v>433</v>
      </c>
      <c r="H2" s="16" t="s">
        <v>4381</v>
      </c>
      <c r="I2" s="11" t="str">
        <f>G2&amp;" "&amp;H2</f>
        <v>1110101 Δ ΚΟΜΟΤΗΝΗΣ</v>
      </c>
      <c r="J2" s="17" t="s">
        <v>302</v>
      </c>
      <c r="K2" s="17" t="s">
        <v>4382</v>
      </c>
      <c r="L2" s="11" t="str">
        <f>J2&amp;" "&amp;K2</f>
        <v>111010101 ΔΕ ΚΟΜΟΤΗΝΗΣ</v>
      </c>
    </row>
    <row r="3" spans="1:12" ht="9.75">
      <c r="A3" s="11">
        <v>112</v>
      </c>
      <c r="B3" s="11" t="s">
        <v>2564</v>
      </c>
      <c r="C3" s="11" t="str">
        <f t="shared" si="0"/>
        <v>112 ΚΕΝΤΡΙΚΗΣ ΜΑΚΕΔΟΝΙΑΣ</v>
      </c>
      <c r="D3" s="14" t="s">
        <v>360</v>
      </c>
      <c r="E3" s="14" t="s">
        <v>3504</v>
      </c>
      <c r="F3" s="11" t="str">
        <f t="shared" si="1"/>
        <v>11102 ΠΕ ΔΡΑΜΑΣ</v>
      </c>
      <c r="G3" s="15" t="s">
        <v>434</v>
      </c>
      <c r="H3" s="16" t="s">
        <v>2816</v>
      </c>
      <c r="I3" s="11" t="str">
        <f aca="true" t="shared" si="2" ref="I3:I66">G3&amp;" "&amp;H3</f>
        <v>1110102 Δ ΑΡΡΙΑΝΩΝ</v>
      </c>
      <c r="J3" s="17" t="s">
        <v>303</v>
      </c>
      <c r="K3" s="17" t="s">
        <v>4383</v>
      </c>
      <c r="L3" s="11" t="str">
        <f aca="true" t="shared" si="3" ref="L3:L66">J3&amp;" "&amp;K3</f>
        <v>111010102 ΔΕ ΑΙΓΕΙΡΟΥ</v>
      </c>
    </row>
    <row r="4" spans="1:12" ht="9.75">
      <c r="A4" s="11">
        <v>121</v>
      </c>
      <c r="B4" s="11" t="s">
        <v>2565</v>
      </c>
      <c r="C4" s="11" t="str">
        <f t="shared" si="0"/>
        <v>121 ΔΥΤΙΚΗΣ ΜΑΚΕΔΟΝΙΑΣ</v>
      </c>
      <c r="D4" s="14" t="s">
        <v>361</v>
      </c>
      <c r="E4" s="14" t="s">
        <v>2157</v>
      </c>
      <c r="F4" s="11" t="str">
        <f t="shared" si="1"/>
        <v>11103 ΠΕ ΕΒΡΟΥ</v>
      </c>
      <c r="G4" s="15" t="s">
        <v>435</v>
      </c>
      <c r="H4" s="16" t="s">
        <v>2817</v>
      </c>
      <c r="I4" s="11" t="str">
        <f t="shared" si="2"/>
        <v>1110103 Δ ΙΑΣΜΟΥ</v>
      </c>
      <c r="J4" s="17" t="s">
        <v>304</v>
      </c>
      <c r="K4" s="17" t="s">
        <v>4384</v>
      </c>
      <c r="L4" s="11" t="str">
        <f t="shared" si="3"/>
        <v>111010103 ΔΕ ΝΕΟΥ ΣΙΔΗΡΟΧΩΡΙΟΥ</v>
      </c>
    </row>
    <row r="5" spans="1:12" ht="9.75">
      <c r="A5" s="11">
        <v>122</v>
      </c>
      <c r="B5" s="11" t="s">
        <v>2566</v>
      </c>
      <c r="C5" s="11" t="str">
        <f t="shared" si="0"/>
        <v>122 ΗΠΕΙΡΟΥ</v>
      </c>
      <c r="D5" s="14" t="s">
        <v>362</v>
      </c>
      <c r="E5" s="14" t="s">
        <v>2158</v>
      </c>
      <c r="F5" s="11" t="str">
        <f t="shared" si="1"/>
        <v>11104 ΠΕ ΘΑΣΟΥ</v>
      </c>
      <c r="G5" s="15" t="s">
        <v>436</v>
      </c>
      <c r="H5" s="16" t="s">
        <v>2818</v>
      </c>
      <c r="I5" s="11" t="str">
        <f t="shared" si="2"/>
        <v>1110104 Δ ΜΑΡΩΝΕΙΑΣ - ΣΑΠΩΝ</v>
      </c>
      <c r="J5" s="17" t="s">
        <v>305</v>
      </c>
      <c r="K5" s="17" t="s">
        <v>4385</v>
      </c>
      <c r="L5" s="11" t="str">
        <f t="shared" si="3"/>
        <v>111010201 ΔΕ ΦΙΛΛΥΡΑΣ</v>
      </c>
    </row>
    <row r="6" spans="1:12" ht="9.75">
      <c r="A6" s="11">
        <v>231</v>
      </c>
      <c r="B6" s="11" t="s">
        <v>2567</v>
      </c>
      <c r="C6" s="11" t="str">
        <f t="shared" si="0"/>
        <v>231 ΘΕΣΣΑΛΙΑΣ</v>
      </c>
      <c r="D6" s="14" t="s">
        <v>363</v>
      </c>
      <c r="E6" s="14" t="s">
        <v>2159</v>
      </c>
      <c r="F6" s="11" t="str">
        <f t="shared" si="1"/>
        <v>11105 ΠΕ ΚΑΒΑΛΑΣ</v>
      </c>
      <c r="G6" s="15" t="s">
        <v>437</v>
      </c>
      <c r="H6" s="16" t="s">
        <v>2819</v>
      </c>
      <c r="I6" s="11" t="str">
        <f t="shared" si="2"/>
        <v>1110201 Δ ΔΡΑΜΑΣ</v>
      </c>
      <c r="J6" s="17" t="s">
        <v>306</v>
      </c>
      <c r="K6" s="17" t="s">
        <v>4386</v>
      </c>
      <c r="L6" s="11" t="str">
        <f t="shared" si="3"/>
        <v>111010202 ΔΕ ΑΡΡΙΑΝΩΝ</v>
      </c>
    </row>
    <row r="7" spans="1:12" ht="9.75">
      <c r="A7" s="11">
        <v>241</v>
      </c>
      <c r="B7" s="11" t="s">
        <v>2568</v>
      </c>
      <c r="C7" s="11" t="str">
        <f t="shared" si="0"/>
        <v>241 ΙΟΝΙΩΝ ΝΗΣΩΝ</v>
      </c>
      <c r="D7" s="14" t="s">
        <v>364</v>
      </c>
      <c r="E7" s="14" t="s">
        <v>2160</v>
      </c>
      <c r="F7" s="11" t="str">
        <f t="shared" si="1"/>
        <v>11106 ΠΕ ΞΑΝΘΗΣ</v>
      </c>
      <c r="G7" s="15" t="s">
        <v>438</v>
      </c>
      <c r="H7" s="16" t="s">
        <v>2820</v>
      </c>
      <c r="I7" s="11" t="str">
        <f t="shared" si="2"/>
        <v>1110202 Δ ΔΟΞΑΤΟΥ</v>
      </c>
      <c r="J7" s="17" t="s">
        <v>307</v>
      </c>
      <c r="K7" s="17" t="s">
        <v>4387</v>
      </c>
      <c r="L7" s="11" t="str">
        <f t="shared" si="3"/>
        <v>111010301 ΔΕ ΙΑΣΜΟΥ</v>
      </c>
    </row>
    <row r="8" spans="1:12" ht="9.75">
      <c r="A8" s="11">
        <v>242</v>
      </c>
      <c r="B8" s="11" t="s">
        <v>2569</v>
      </c>
      <c r="C8" s="11" t="str">
        <f t="shared" si="0"/>
        <v>242 ΔΥΤΙΚΗΣ ΕΛΛΑΔΑΣ</v>
      </c>
      <c r="D8" s="14" t="s">
        <v>365</v>
      </c>
      <c r="E8" s="14" t="s">
        <v>2161</v>
      </c>
      <c r="F8" s="11" t="str">
        <f aca="true" t="shared" si="4" ref="F8:F66">D8&amp;" "&amp;E8</f>
        <v>11207 ΠΕ ΘΕΣΣΑΛΟΝΙΚΗΣ</v>
      </c>
      <c r="G8" s="15" t="s">
        <v>439</v>
      </c>
      <c r="H8" s="16" t="s">
        <v>2821</v>
      </c>
      <c r="I8" s="11" t="str">
        <f t="shared" si="2"/>
        <v>1110203 Δ ΚΑΤΩ ΝΕΥΡΟΚΟΠΙΟΥ</v>
      </c>
      <c r="J8" s="17" t="s">
        <v>308</v>
      </c>
      <c r="K8" s="17" t="s">
        <v>4388</v>
      </c>
      <c r="L8" s="11" t="str">
        <f t="shared" si="3"/>
        <v>111010302 ΔΕ ΑΜΑΞΑΔΩΝ</v>
      </c>
    </row>
    <row r="9" spans="1:12" ht="9.75">
      <c r="A9" s="11">
        <v>232</v>
      </c>
      <c r="B9" s="11" t="s">
        <v>2570</v>
      </c>
      <c r="C9" s="11" t="str">
        <f t="shared" si="0"/>
        <v>232 ΣΤΕΡΕΑΣ ΕΛΛΑΔΑΣ</v>
      </c>
      <c r="D9" s="14" t="s">
        <v>366</v>
      </c>
      <c r="E9" s="14" t="s">
        <v>2162</v>
      </c>
      <c r="F9" s="11" t="str">
        <f t="shared" si="4"/>
        <v>11208 ΠΕ ΗΜΑΘΙΑΣ</v>
      </c>
      <c r="G9" s="15" t="s">
        <v>440</v>
      </c>
      <c r="H9" s="16" t="s">
        <v>2822</v>
      </c>
      <c r="I9" s="11" t="str">
        <f t="shared" si="2"/>
        <v>1110204 Δ ΠΑΡΑΝΕΣΤΙΟΥ</v>
      </c>
      <c r="J9" s="17" t="s">
        <v>309</v>
      </c>
      <c r="K9" s="17" t="s">
        <v>4389</v>
      </c>
      <c r="L9" s="11" t="str">
        <f t="shared" si="3"/>
        <v>111010303 ΔΕ ΣΩΣΤΟΥ</v>
      </c>
    </row>
    <row r="10" spans="1:12" ht="9.75">
      <c r="A10" s="11">
        <v>351</v>
      </c>
      <c r="B10" s="11" t="s">
        <v>2571</v>
      </c>
      <c r="C10" s="11" t="str">
        <f t="shared" si="0"/>
        <v>351 ΑΤΤΙΚΗΣ</v>
      </c>
      <c r="D10" s="14" t="s">
        <v>367</v>
      </c>
      <c r="E10" s="14" t="s">
        <v>2163</v>
      </c>
      <c r="F10" s="11" t="str">
        <f t="shared" si="4"/>
        <v>11209 ΠΕ ΚΙΛΚΙΣ</v>
      </c>
      <c r="G10" s="15" t="s">
        <v>441</v>
      </c>
      <c r="H10" s="16" t="s">
        <v>2823</v>
      </c>
      <c r="I10" s="11" t="str">
        <f t="shared" si="2"/>
        <v>1110205 Δ ΠΡΟΣΟΤΣΑΝΗΣ</v>
      </c>
      <c r="J10" s="17" t="s">
        <v>310</v>
      </c>
      <c r="K10" s="17" t="s">
        <v>4390</v>
      </c>
      <c r="L10" s="11" t="str">
        <f t="shared" si="3"/>
        <v>111010401 ΔΕ ΣΑΠΩΝ</v>
      </c>
    </row>
    <row r="11" spans="1:12" ht="9.75">
      <c r="A11" s="11">
        <v>243</v>
      </c>
      <c r="B11" s="11" t="s">
        <v>2572</v>
      </c>
      <c r="C11" s="11" t="str">
        <f t="shared" si="0"/>
        <v>243 ΠΕΛΟΠΟΝΝΗΣΟΥ</v>
      </c>
      <c r="D11" s="14" t="s">
        <v>368</v>
      </c>
      <c r="E11" s="14" t="s">
        <v>2164</v>
      </c>
      <c r="F11" s="11" t="str">
        <f t="shared" si="4"/>
        <v>11210 ΠΕ ΠΕΛΛΑΣ</v>
      </c>
      <c r="G11" s="15" t="s">
        <v>442</v>
      </c>
      <c r="H11" s="16" t="s">
        <v>2824</v>
      </c>
      <c r="I11" s="11" t="str">
        <f t="shared" si="2"/>
        <v>1110301 Δ ΑΛΕΞΑΝΔΡΟΥΠΟΛΗΣ</v>
      </c>
      <c r="J11" s="17" t="s">
        <v>311</v>
      </c>
      <c r="K11" s="17" t="s">
        <v>4410</v>
      </c>
      <c r="L11" s="11" t="str">
        <f t="shared" si="3"/>
        <v>111010402 ΔΕ ΜΑΡΩΝΕΙΑΣ</v>
      </c>
    </row>
    <row r="12" spans="1:12" ht="9.75">
      <c r="A12" s="11">
        <v>461</v>
      </c>
      <c r="B12" s="11" t="s">
        <v>2919</v>
      </c>
      <c r="C12" s="11" t="str">
        <f t="shared" si="0"/>
        <v>461 ΒΟΡΕΙΟΥ ΑΙΓΑΙΟΥ</v>
      </c>
      <c r="D12" s="14" t="s">
        <v>369</v>
      </c>
      <c r="E12" s="14" t="s">
        <v>2165</v>
      </c>
      <c r="F12" s="11" t="str">
        <f t="shared" si="4"/>
        <v>11211 ΠΕ ΠΙΕΡΙΑΣ</v>
      </c>
      <c r="G12" s="15" t="s">
        <v>443</v>
      </c>
      <c r="H12" s="16" t="s">
        <v>2825</v>
      </c>
      <c r="I12" s="11" t="str">
        <f t="shared" si="2"/>
        <v>1110302 Δ ΔΙΔΥΜΟΤΕΙΧΟΥ</v>
      </c>
      <c r="J12" s="17" t="s">
        <v>312</v>
      </c>
      <c r="K12" s="17" t="s">
        <v>4411</v>
      </c>
      <c r="L12" s="11" t="str">
        <f t="shared" si="3"/>
        <v>111020101 ΔΕ ΔΡΑΜΑΣ</v>
      </c>
    </row>
    <row r="13" spans="1:12" ht="9.75">
      <c r="A13" s="11">
        <v>462</v>
      </c>
      <c r="B13" s="11" t="s">
        <v>2920</v>
      </c>
      <c r="C13" s="11" t="str">
        <f t="shared" si="0"/>
        <v>462 ΝΟΤΙΟΥ ΑΙΓΑΙΟΥ</v>
      </c>
      <c r="D13" s="14" t="s">
        <v>370</v>
      </c>
      <c r="E13" s="14" t="s">
        <v>2166</v>
      </c>
      <c r="F13" s="11" t="str">
        <f t="shared" si="4"/>
        <v>11212 ΠΕ ΣΕΡΡΩΝ</v>
      </c>
      <c r="G13" s="15" t="s">
        <v>444</v>
      </c>
      <c r="H13" s="16" t="s">
        <v>2826</v>
      </c>
      <c r="I13" s="11" t="str">
        <f t="shared" si="2"/>
        <v>1110303 Δ ΟΡΕΣΤΙΑΔΑΣ</v>
      </c>
      <c r="J13" s="17" t="s">
        <v>313</v>
      </c>
      <c r="K13" s="17" t="s">
        <v>4412</v>
      </c>
      <c r="L13" s="11" t="str">
        <f t="shared" si="3"/>
        <v>111020102 ΔΕ ΣΙΔΗΡΟΝΕΡΟΥ</v>
      </c>
    </row>
    <row r="14" spans="1:12" ht="9.75">
      <c r="A14" s="11">
        <v>471</v>
      </c>
      <c r="B14" s="11" t="s">
        <v>1643</v>
      </c>
      <c r="C14" s="11" t="str">
        <f t="shared" si="0"/>
        <v>471 ΚΡΗΤΗΣ</v>
      </c>
      <c r="D14" s="14" t="s">
        <v>371</v>
      </c>
      <c r="E14" s="14" t="s">
        <v>2167</v>
      </c>
      <c r="F14" s="11" t="str">
        <f t="shared" si="4"/>
        <v>11213 ΠΕ ΧΑΛΚΙΔΙΚΗΣ</v>
      </c>
      <c r="G14" s="15" t="s">
        <v>2436</v>
      </c>
      <c r="H14" s="16" t="s">
        <v>2827</v>
      </c>
      <c r="I14" s="11" t="str">
        <f t="shared" si="2"/>
        <v>1110304 Δ ΣΑΜΟΘΡΑΚΗΣ</v>
      </c>
      <c r="J14" s="17" t="s">
        <v>314</v>
      </c>
      <c r="K14" s="17" t="s">
        <v>4413</v>
      </c>
      <c r="L14" s="11" t="str">
        <f t="shared" si="3"/>
        <v>111020201 ΔΕ ΚΑΛΑΜΠΑΚΙΟΥ</v>
      </c>
    </row>
    <row r="15" spans="4:12" ht="9.75">
      <c r="D15" s="14" t="s">
        <v>372</v>
      </c>
      <c r="E15" s="14" t="s">
        <v>2168</v>
      </c>
      <c r="F15" s="11" t="str">
        <f t="shared" si="4"/>
        <v>12114 ΠΕ ΚΟΖΑΝΗΣ</v>
      </c>
      <c r="G15" s="15" t="s">
        <v>2437</v>
      </c>
      <c r="H15" s="16" t="s">
        <v>2828</v>
      </c>
      <c r="I15" s="11" t="str">
        <f t="shared" si="2"/>
        <v>1110305 Δ ΣΟΥΦΛΙΟΥ</v>
      </c>
      <c r="J15" s="17" t="s">
        <v>315</v>
      </c>
      <c r="K15" s="17" t="s">
        <v>4414</v>
      </c>
      <c r="L15" s="11" t="str">
        <f t="shared" si="3"/>
        <v>111020202 ΔΕ ΔΟΞΑΤΟΥ</v>
      </c>
    </row>
    <row r="16" spans="4:12" ht="9.75">
      <c r="D16" s="14" t="s">
        <v>373</v>
      </c>
      <c r="E16" s="14" t="s">
        <v>2169</v>
      </c>
      <c r="F16" s="11" t="str">
        <f t="shared" si="4"/>
        <v>12115 ΠΕ ΓΡΕΒΕΝΩΝ</v>
      </c>
      <c r="G16" s="15" t="s">
        <v>2438</v>
      </c>
      <c r="H16" s="16" t="s">
        <v>2829</v>
      </c>
      <c r="I16" s="11" t="str">
        <f t="shared" si="2"/>
        <v>1110401 Δ ΘΑΣΟΥ</v>
      </c>
      <c r="J16" s="17" t="s">
        <v>316</v>
      </c>
      <c r="K16" s="17" t="s">
        <v>4415</v>
      </c>
      <c r="L16" s="11" t="str">
        <f t="shared" si="3"/>
        <v>111020401 ΔΕ ΠΑΡΑΝΕΣΤΙΟΥ</v>
      </c>
    </row>
    <row r="17" spans="4:12" ht="9.75">
      <c r="D17" s="14" t="s">
        <v>374</v>
      </c>
      <c r="E17" s="14" t="s">
        <v>2170</v>
      </c>
      <c r="F17" s="11" t="str">
        <f t="shared" si="4"/>
        <v>12116 ΠΕ ΚΑΣΤΟΡΙΑΣ</v>
      </c>
      <c r="G17" s="15" t="s">
        <v>2439</v>
      </c>
      <c r="H17" s="16" t="s">
        <v>2830</v>
      </c>
      <c r="I17" s="11" t="str">
        <f t="shared" si="2"/>
        <v>1110501 Δ ΚΑΒΑΛΑΣ</v>
      </c>
      <c r="J17" s="17" t="s">
        <v>317</v>
      </c>
      <c r="K17" s="17" t="s">
        <v>4416</v>
      </c>
      <c r="L17" s="11" t="str">
        <f t="shared" si="3"/>
        <v>111020402 ΔΕ ΝΙΚΗΦΟΡΟΥ</v>
      </c>
    </row>
    <row r="18" spans="4:12" ht="9.75">
      <c r="D18" s="14" t="s">
        <v>375</v>
      </c>
      <c r="E18" s="14" t="s">
        <v>2171</v>
      </c>
      <c r="F18" s="11" t="str">
        <f t="shared" si="4"/>
        <v>12117 ΠΕ ΦΛΩΡΙΝΑΣ</v>
      </c>
      <c r="G18" s="15" t="s">
        <v>2440</v>
      </c>
      <c r="H18" s="16" t="s">
        <v>2831</v>
      </c>
      <c r="I18" s="11" t="str">
        <f t="shared" si="2"/>
        <v>1110502 Δ ΝΕΣΤΟΥ</v>
      </c>
      <c r="J18" s="17" t="s">
        <v>318</v>
      </c>
      <c r="K18" s="17" t="s">
        <v>4417</v>
      </c>
      <c r="L18" s="11" t="str">
        <f t="shared" si="3"/>
        <v>111020501 ΔΕ ΠΡΟΣΟΤΣΑΝΗΣ</v>
      </c>
    </row>
    <row r="19" spans="4:12" ht="9.75">
      <c r="D19" s="14" t="s">
        <v>376</v>
      </c>
      <c r="E19" s="14" t="s">
        <v>2172</v>
      </c>
      <c r="F19" s="11" t="str">
        <f t="shared" si="4"/>
        <v>12218 ΠΕ ΙΩΑΝΝΙΝΩΝ</v>
      </c>
      <c r="G19" s="15" t="s">
        <v>2441</v>
      </c>
      <c r="H19" s="16" t="s">
        <v>2832</v>
      </c>
      <c r="I19" s="11" t="str">
        <f t="shared" si="2"/>
        <v>1110503 Δ ΠΑΓΓΑΙΟΥ</v>
      </c>
      <c r="J19" s="17" t="s">
        <v>319</v>
      </c>
      <c r="K19" s="17" t="s">
        <v>4418</v>
      </c>
      <c r="L19" s="11" t="str">
        <f t="shared" si="3"/>
        <v>111020502 ΔΕ ΣΙΤΑΓΡΩΝ</v>
      </c>
    </row>
    <row r="20" spans="4:12" ht="9.75">
      <c r="D20" s="14" t="s">
        <v>377</v>
      </c>
      <c r="E20" s="14" t="s">
        <v>2173</v>
      </c>
      <c r="F20" s="11" t="str">
        <f t="shared" si="4"/>
        <v>12219 ΠΕ ΑΡΤΑΣ</v>
      </c>
      <c r="G20" s="15" t="s">
        <v>2442</v>
      </c>
      <c r="H20" s="16" t="s">
        <v>2833</v>
      </c>
      <c r="I20" s="11" t="str">
        <f t="shared" si="2"/>
        <v>1110601 Δ ΞΑΝΘΗΣ</v>
      </c>
      <c r="J20" s="17" t="s">
        <v>320</v>
      </c>
      <c r="K20" s="17" t="s">
        <v>4419</v>
      </c>
      <c r="L20" s="11" t="str">
        <f t="shared" si="3"/>
        <v>111030101 ΔΕ ΑΛΕΞΑΝΔΡΟΥΠΟΛΗΣ</v>
      </c>
    </row>
    <row r="21" spans="4:12" ht="9.75">
      <c r="D21" s="14" t="s">
        <v>378</v>
      </c>
      <c r="E21" s="14" t="s">
        <v>2174</v>
      </c>
      <c r="F21" s="11" t="str">
        <f t="shared" si="4"/>
        <v>12220 ΠΕ ΘΕΣΠΡΩΤΙΑΣ</v>
      </c>
      <c r="G21" s="15" t="s">
        <v>2443</v>
      </c>
      <c r="H21" s="16" t="s">
        <v>2834</v>
      </c>
      <c r="I21" s="11" t="str">
        <f t="shared" si="2"/>
        <v>1110602 Δ ΑΒΔΗΡΩΝ</v>
      </c>
      <c r="J21" s="17" t="s">
        <v>321</v>
      </c>
      <c r="K21" s="17" t="s">
        <v>4420</v>
      </c>
      <c r="L21" s="11" t="str">
        <f t="shared" si="3"/>
        <v>111030102 ΔΕ ΤΡΑΪΑΝΟΥΠΟΛΗΣ</v>
      </c>
    </row>
    <row r="22" spans="4:12" ht="9.75">
      <c r="D22" s="14" t="s">
        <v>379</v>
      </c>
      <c r="E22" s="14" t="s">
        <v>2175</v>
      </c>
      <c r="F22" s="11" t="str">
        <f t="shared" si="4"/>
        <v>12221 ΠΕ ΠΡΕΒΕΖΑΣ</v>
      </c>
      <c r="G22" s="15" t="s">
        <v>2444</v>
      </c>
      <c r="H22" s="16" t="s">
        <v>2835</v>
      </c>
      <c r="I22" s="11" t="str">
        <f t="shared" si="2"/>
        <v>1110603 Δ ΜΥΚΗΣ</v>
      </c>
      <c r="J22" s="17" t="s">
        <v>322</v>
      </c>
      <c r="K22" s="17" t="s">
        <v>4421</v>
      </c>
      <c r="L22" s="11" t="str">
        <f t="shared" si="3"/>
        <v>111030103 ΔΕ ΦΕΡΩΝ</v>
      </c>
    </row>
    <row r="23" spans="4:12" ht="9.75">
      <c r="D23" s="14" t="s">
        <v>380</v>
      </c>
      <c r="E23" s="14" t="s">
        <v>2176</v>
      </c>
      <c r="F23" s="11" t="str">
        <f t="shared" si="4"/>
        <v>23122 ΠΕ ΛΑΡΙΣΑΣ</v>
      </c>
      <c r="G23" s="15" t="s">
        <v>2445</v>
      </c>
      <c r="H23" s="16" t="s">
        <v>2836</v>
      </c>
      <c r="I23" s="11" t="str">
        <f t="shared" si="2"/>
        <v>1110604 Δ ΤΟΠΕΙΡΟΥ</v>
      </c>
      <c r="J23" s="17" t="s">
        <v>323</v>
      </c>
      <c r="K23" s="17" t="s">
        <v>4422</v>
      </c>
      <c r="L23" s="11" t="str">
        <f t="shared" si="3"/>
        <v>111030201 ΔΕ ΔΙΔΥΜΟΤΕΙΧΟΥ</v>
      </c>
    </row>
    <row r="24" spans="4:12" ht="9.75">
      <c r="D24" s="14" t="s">
        <v>381</v>
      </c>
      <c r="E24" s="14" t="s">
        <v>2177</v>
      </c>
      <c r="F24" s="11" t="str">
        <f t="shared" si="4"/>
        <v>23123 ΠΕ ΚΑΡΔΙΤΣΑΣ</v>
      </c>
      <c r="G24" s="15" t="s">
        <v>2446</v>
      </c>
      <c r="H24" s="16" t="s">
        <v>2837</v>
      </c>
      <c r="I24" s="11" t="str">
        <f t="shared" si="2"/>
        <v>1120701 Δ ΘΕΣΣΑΛΟΝΙΚΗΣ</v>
      </c>
      <c r="J24" s="17" t="s">
        <v>324</v>
      </c>
      <c r="K24" s="17" t="s">
        <v>4423</v>
      </c>
      <c r="L24" s="11" t="str">
        <f t="shared" si="3"/>
        <v>111030202 ΔΕ ΜΕΤΑΞΑΔΩΝ</v>
      </c>
    </row>
    <row r="25" spans="4:12" ht="9.75">
      <c r="D25" s="14" t="s">
        <v>382</v>
      </c>
      <c r="E25" s="14" t="s">
        <v>2178</v>
      </c>
      <c r="F25" s="11" t="str">
        <f t="shared" si="4"/>
        <v>23124 ΠΕ ΜΑΓΝΗΣΙΑΣ</v>
      </c>
      <c r="G25" s="15" t="s">
        <v>2447</v>
      </c>
      <c r="H25" s="16" t="s">
        <v>2838</v>
      </c>
      <c r="I25" s="11" t="str">
        <f t="shared" si="2"/>
        <v>1120702 Δ ΑΜΠΕΛΟΚΗΠΩΝ - ΜΕΝΕΜΕΝΗΣ</v>
      </c>
      <c r="J25" s="17" t="s">
        <v>325</v>
      </c>
      <c r="K25" s="17" t="s">
        <v>4424</v>
      </c>
      <c r="L25" s="11" t="str">
        <f t="shared" si="3"/>
        <v>111030301 ΔΕ ΟΡΕΣΤΙΑΔΟΣ</v>
      </c>
    </row>
    <row r="26" spans="4:12" ht="9.75">
      <c r="D26" s="14" t="s">
        <v>383</v>
      </c>
      <c r="E26" s="14" t="s">
        <v>2179</v>
      </c>
      <c r="F26" s="11" t="str">
        <f t="shared" si="4"/>
        <v>23125 ΠΕ ΣΠΟΡΑΔΩΝ</v>
      </c>
      <c r="G26" s="15" t="s">
        <v>2448</v>
      </c>
      <c r="H26" s="16" t="s">
        <v>2839</v>
      </c>
      <c r="I26" s="11" t="str">
        <f t="shared" si="2"/>
        <v>1120703 Δ ΒΟΛΒΗΣ</v>
      </c>
      <c r="J26" s="17" t="s">
        <v>326</v>
      </c>
      <c r="K26" s="17" t="s">
        <v>4425</v>
      </c>
      <c r="L26" s="11" t="str">
        <f t="shared" si="3"/>
        <v>111030302 ΔΕ ΒΥΣΣΑΣ</v>
      </c>
    </row>
    <row r="27" spans="4:12" ht="9.75">
      <c r="D27" s="14" t="s">
        <v>384</v>
      </c>
      <c r="E27" s="14" t="s">
        <v>2180</v>
      </c>
      <c r="F27" s="11" t="str">
        <f t="shared" si="4"/>
        <v>23126 ΠΕ ΤΡΙΚΑΛΩΝ</v>
      </c>
      <c r="G27" s="15" t="s">
        <v>2449</v>
      </c>
      <c r="H27" s="16" t="s">
        <v>2840</v>
      </c>
      <c r="I27" s="11" t="str">
        <f t="shared" si="2"/>
        <v>1120704 Δ ΔΕΛΤΑ</v>
      </c>
      <c r="J27" s="17" t="s">
        <v>2028</v>
      </c>
      <c r="K27" s="17" t="s">
        <v>4426</v>
      </c>
      <c r="L27" s="11" t="str">
        <f t="shared" si="3"/>
        <v>111030303 ΔΕ ΚΥΠΡΙΝΟΥ</v>
      </c>
    </row>
    <row r="28" spans="4:12" ht="9.75">
      <c r="D28" s="14" t="s">
        <v>385</v>
      </c>
      <c r="E28" s="14" t="s">
        <v>2181</v>
      </c>
      <c r="F28" s="11" t="str">
        <f t="shared" si="4"/>
        <v>23227 ΠΕ ΦΘΙΩΤΙΔΑΣ</v>
      </c>
      <c r="G28" s="15" t="s">
        <v>2450</v>
      </c>
      <c r="H28" s="16" t="s">
        <v>2841</v>
      </c>
      <c r="I28" s="11" t="str">
        <f t="shared" si="2"/>
        <v>1120705 Δ ΘΕΡΜΑΪΚΟΥ</v>
      </c>
      <c r="J28" s="17" t="s">
        <v>2029</v>
      </c>
      <c r="K28" s="17" t="s">
        <v>4427</v>
      </c>
      <c r="L28" s="11" t="str">
        <f t="shared" si="3"/>
        <v>111030304 ΔΕ ΤΡΙΓΩΝΟΥ</v>
      </c>
    </row>
    <row r="29" spans="4:12" ht="9.75">
      <c r="D29" s="14" t="s">
        <v>386</v>
      </c>
      <c r="E29" s="14" t="s">
        <v>2182</v>
      </c>
      <c r="F29" s="11" t="str">
        <f t="shared" si="4"/>
        <v>23228 ΠΕ ΒΟΙΩΤΙΑΣ</v>
      </c>
      <c r="G29" s="15" t="s">
        <v>2451</v>
      </c>
      <c r="H29" s="16" t="s">
        <v>2842</v>
      </c>
      <c r="I29" s="11" t="str">
        <f t="shared" si="2"/>
        <v>1120706 Δ ΘΕΡΜΗΣ</v>
      </c>
      <c r="J29" s="17" t="s">
        <v>2030</v>
      </c>
      <c r="K29" s="17" t="s">
        <v>4428</v>
      </c>
      <c r="L29" s="11" t="str">
        <f t="shared" si="3"/>
        <v>111030501 ΔΕ ΣΟΥΦΛΙΟΥ</v>
      </c>
    </row>
    <row r="30" spans="4:12" ht="9.75">
      <c r="D30" s="14" t="s">
        <v>387</v>
      </c>
      <c r="E30" s="14" t="s">
        <v>2183</v>
      </c>
      <c r="F30" s="11" t="str">
        <f t="shared" si="4"/>
        <v>23229 ΠΕ ΕΥΒΟΙΑΣ</v>
      </c>
      <c r="G30" s="15" t="s">
        <v>2452</v>
      </c>
      <c r="H30" s="16" t="s">
        <v>2843</v>
      </c>
      <c r="I30" s="11" t="str">
        <f t="shared" si="2"/>
        <v>1120707 Δ ΚΑΛΑΜΑΡΙΑΣ</v>
      </c>
      <c r="J30" s="17" t="s">
        <v>2031</v>
      </c>
      <c r="K30" s="17" t="s">
        <v>4429</v>
      </c>
      <c r="L30" s="11" t="str">
        <f t="shared" si="3"/>
        <v>111030502 ΔΕ ΟΡΦΕΑ</v>
      </c>
    </row>
    <row r="31" spans="4:12" ht="9.75">
      <c r="D31" s="14" t="s">
        <v>388</v>
      </c>
      <c r="E31" s="14" t="s">
        <v>2184</v>
      </c>
      <c r="F31" s="11" t="str">
        <f t="shared" si="4"/>
        <v>23230 ΠΕ ΕΥΡΥΤΑΝΙΑΣ</v>
      </c>
      <c r="G31" s="15" t="s">
        <v>2453</v>
      </c>
      <c r="H31" s="16" t="s">
        <v>2844</v>
      </c>
      <c r="I31" s="11" t="str">
        <f t="shared" si="2"/>
        <v>1120708 Δ ΚΟΡΔΕΛΙΟΥ - ΕΥΟΣΜΟΥ</v>
      </c>
      <c r="J31" s="17" t="s">
        <v>2032</v>
      </c>
      <c r="K31" s="17" t="s">
        <v>4430</v>
      </c>
      <c r="L31" s="11" t="str">
        <f t="shared" si="3"/>
        <v>111030503 ΔΕ ΤΥΧΕΡΟΥ</v>
      </c>
    </row>
    <row r="32" spans="4:12" ht="9.75">
      <c r="D32" s="14" t="s">
        <v>389</v>
      </c>
      <c r="E32" s="14" t="s">
        <v>2185</v>
      </c>
      <c r="F32" s="11" t="str">
        <f t="shared" si="4"/>
        <v>23231 ΠΕ ΦΩΚΙΔΑΣ</v>
      </c>
      <c r="G32" s="15" t="s">
        <v>2454</v>
      </c>
      <c r="H32" s="16" t="s">
        <v>2845</v>
      </c>
      <c r="I32" s="11" t="str">
        <f t="shared" si="2"/>
        <v>1120709 Δ ΛΑΓΚΑΔΑ</v>
      </c>
      <c r="J32" s="17" t="s">
        <v>2033</v>
      </c>
      <c r="K32" s="17" t="s">
        <v>4431</v>
      </c>
      <c r="L32" s="11" t="str">
        <f t="shared" si="3"/>
        <v>111050101 ΔΕ ΚΑΒΑΛΑΣ</v>
      </c>
    </row>
    <row r="33" spans="4:12" ht="9.75">
      <c r="D33" s="14" t="s">
        <v>390</v>
      </c>
      <c r="E33" s="14" t="s">
        <v>2186</v>
      </c>
      <c r="F33" s="11" t="str">
        <f t="shared" si="4"/>
        <v>24132 ΠΕ ΚΕΡΚΥΡΑΣ</v>
      </c>
      <c r="G33" s="15" t="s">
        <v>2455</v>
      </c>
      <c r="H33" s="16" t="s">
        <v>2846</v>
      </c>
      <c r="I33" s="11" t="str">
        <f t="shared" si="2"/>
        <v>1120710 Δ ΝΕΑΠΟΛΗΣ - ΣΥΚΕΩΝ</v>
      </c>
      <c r="J33" s="17" t="s">
        <v>2034</v>
      </c>
      <c r="K33" s="17" t="s">
        <v>4432</v>
      </c>
      <c r="L33" s="11" t="str">
        <f t="shared" si="3"/>
        <v>111050102 ΔΕ ΦΙΛΙΠΠΩΝ</v>
      </c>
    </row>
    <row r="34" spans="4:12" ht="9.75">
      <c r="D34" s="14" t="s">
        <v>391</v>
      </c>
      <c r="E34" s="14" t="s">
        <v>2187</v>
      </c>
      <c r="F34" s="11" t="str">
        <f t="shared" si="4"/>
        <v>24133 ΠΕ ΖΑΚΥΝΘΟΥ</v>
      </c>
      <c r="G34" s="15" t="s">
        <v>2456</v>
      </c>
      <c r="H34" s="16" t="s">
        <v>2847</v>
      </c>
      <c r="I34" s="11" t="str">
        <f t="shared" si="2"/>
        <v>1120711 Δ ΠΑΥΛΟΥ ΜΕΛΑ</v>
      </c>
      <c r="J34" s="17" t="s">
        <v>2035</v>
      </c>
      <c r="K34" s="17" t="s">
        <v>4433</v>
      </c>
      <c r="L34" s="11" t="str">
        <f t="shared" si="3"/>
        <v>111050201 ΔΕ ΧΡΥΣΟΥΠΟΛΗΣ</v>
      </c>
    </row>
    <row r="35" spans="4:12" ht="9.75">
      <c r="D35" s="14" t="s">
        <v>392</v>
      </c>
      <c r="E35" s="14" t="s">
        <v>2188</v>
      </c>
      <c r="F35" s="11" t="str">
        <f t="shared" si="4"/>
        <v>24134 ΠΕ ΙΘΑΚΗΣ</v>
      </c>
      <c r="G35" s="15" t="s">
        <v>2457</v>
      </c>
      <c r="H35" s="16" t="s">
        <v>2848</v>
      </c>
      <c r="I35" s="11" t="str">
        <f t="shared" si="2"/>
        <v>1120712 Δ ΠΥΛΑΙΑΣ - ΧΟΡΤΙΑΤΗ</v>
      </c>
      <c r="J35" s="17" t="s">
        <v>2036</v>
      </c>
      <c r="K35" s="17" t="s">
        <v>4434</v>
      </c>
      <c r="L35" s="11" t="str">
        <f t="shared" si="3"/>
        <v>111050202 ΔΕ ΚΕΡΑΜΩΤΗΣ</v>
      </c>
    </row>
    <row r="36" spans="4:12" ht="9.75">
      <c r="D36" s="14" t="s">
        <v>393</v>
      </c>
      <c r="E36" s="14" t="s">
        <v>2189</v>
      </c>
      <c r="F36" s="11" t="str">
        <f t="shared" si="4"/>
        <v>24135 ΠΕ ΚΕΦΑΛΛΗΝΙΑΣ</v>
      </c>
      <c r="G36" s="15" t="s">
        <v>2458</v>
      </c>
      <c r="H36" s="16" t="s">
        <v>2849</v>
      </c>
      <c r="I36" s="11" t="str">
        <f t="shared" si="2"/>
        <v>1120713 Δ ΧΑΛΚΗΔΟΝΟΣ</v>
      </c>
      <c r="J36" s="17" t="s">
        <v>2037</v>
      </c>
      <c r="K36" s="17" t="s">
        <v>4435</v>
      </c>
      <c r="L36" s="11" t="str">
        <f t="shared" si="3"/>
        <v>111050203 ΔΕ ΟΡΕΙΝΟΥ</v>
      </c>
    </row>
    <row r="37" spans="4:12" ht="9.75">
      <c r="D37" s="14" t="s">
        <v>394</v>
      </c>
      <c r="E37" s="14" t="s">
        <v>2190</v>
      </c>
      <c r="F37" s="11" t="str">
        <f t="shared" si="4"/>
        <v>24136 ΠΕ ΛΕΥΚΑΔΑΣ</v>
      </c>
      <c r="G37" s="15" t="s">
        <v>2459</v>
      </c>
      <c r="H37" s="16" t="s">
        <v>2850</v>
      </c>
      <c r="I37" s="11" t="str">
        <f t="shared" si="2"/>
        <v>1120714 Δ ΩΡΑΙΟΚΑΣΤΡΟΥ</v>
      </c>
      <c r="J37" s="17" t="s">
        <v>2038</v>
      </c>
      <c r="K37" s="17" t="s">
        <v>4436</v>
      </c>
      <c r="L37" s="11" t="str">
        <f t="shared" si="3"/>
        <v>111050301 ΔΕ ΕΛΕΥΘΕΡΟΥΠΟΛΗΣ</v>
      </c>
    </row>
    <row r="38" spans="4:12" ht="9.75">
      <c r="D38" s="14" t="s">
        <v>395</v>
      </c>
      <c r="E38" s="14" t="s">
        <v>2191</v>
      </c>
      <c r="F38" s="11" t="str">
        <f t="shared" si="4"/>
        <v>24237 ΠΕ ΑΧΑΪΑΣ</v>
      </c>
      <c r="G38" s="15" t="s">
        <v>2460</v>
      </c>
      <c r="H38" s="16" t="s">
        <v>2851</v>
      </c>
      <c r="I38" s="11" t="str">
        <f t="shared" si="2"/>
        <v>1120801 Δ ΒΕΡΟΙΑΣ</v>
      </c>
      <c r="J38" s="17" t="s">
        <v>2039</v>
      </c>
      <c r="K38" s="17" t="s">
        <v>4437</v>
      </c>
      <c r="L38" s="11" t="str">
        <f t="shared" si="3"/>
        <v>111050302 ΔΕ ΕΛΕΥΘΕΡΩΝ</v>
      </c>
    </row>
    <row r="39" spans="4:12" ht="9.75">
      <c r="D39" s="14" t="s">
        <v>396</v>
      </c>
      <c r="E39" s="14" t="s">
        <v>595</v>
      </c>
      <c r="F39" s="11" t="str">
        <f t="shared" si="4"/>
        <v>24238 ΠΕ ΑΙΤΩΛΟΑΚΑΡΝΑΝΙΑΣ</v>
      </c>
      <c r="G39" s="15" t="s">
        <v>2461</v>
      </c>
      <c r="H39" s="16" t="s">
        <v>2852</v>
      </c>
      <c r="I39" s="11" t="str">
        <f t="shared" si="2"/>
        <v>1120802 Δ ΑΛΕΞΑΝΔΡΕΙΑΣ</v>
      </c>
      <c r="J39" s="17" t="s">
        <v>2040</v>
      </c>
      <c r="K39" s="17" t="s">
        <v>4438</v>
      </c>
      <c r="L39" s="11" t="str">
        <f t="shared" si="3"/>
        <v>111050303 ΔΕ ΟΡΦΑΝΟΥ</v>
      </c>
    </row>
    <row r="40" spans="4:12" ht="9.75">
      <c r="D40" s="14" t="s">
        <v>397</v>
      </c>
      <c r="E40" s="14" t="s">
        <v>596</v>
      </c>
      <c r="F40" s="11" t="str">
        <f t="shared" si="4"/>
        <v>24239 ΠΕ ΗΛΕΙΑΣ</v>
      </c>
      <c r="G40" s="15" t="s">
        <v>2462</v>
      </c>
      <c r="H40" s="16" t="s">
        <v>2853</v>
      </c>
      <c r="I40" s="11" t="str">
        <f t="shared" si="2"/>
        <v>1120803 Δ ΝΑΟΥΣΑΣ</v>
      </c>
      <c r="J40" s="17" t="s">
        <v>2041</v>
      </c>
      <c r="K40" s="17" t="s">
        <v>4439</v>
      </c>
      <c r="L40" s="11" t="str">
        <f t="shared" si="3"/>
        <v>111050304 ΔΕ ΠΑΓΓΑΙΟΥ</v>
      </c>
    </row>
    <row r="41" spans="4:12" ht="9.75">
      <c r="D41" s="14" t="s">
        <v>398</v>
      </c>
      <c r="E41" s="14" t="s">
        <v>597</v>
      </c>
      <c r="F41" s="11" t="str">
        <f t="shared" si="4"/>
        <v>24340 ΠΕ ΑΡΚΑΔΙΑΣ</v>
      </c>
      <c r="G41" s="15" t="s">
        <v>2463</v>
      </c>
      <c r="H41" s="16" t="s">
        <v>2854</v>
      </c>
      <c r="I41" s="11" t="str">
        <f t="shared" si="2"/>
        <v>1120901 Δ ΚΙΛΚΙΣ</v>
      </c>
      <c r="J41" s="17" t="s">
        <v>2042</v>
      </c>
      <c r="K41" s="17" t="s">
        <v>4440</v>
      </c>
      <c r="L41" s="11" t="str">
        <f t="shared" si="3"/>
        <v>111050305 ΔΕ ΠΙΕΡΕΩΝ</v>
      </c>
    </row>
    <row r="42" spans="4:12" ht="9.75">
      <c r="D42" s="14" t="s">
        <v>399</v>
      </c>
      <c r="E42" s="14" t="s">
        <v>598</v>
      </c>
      <c r="F42" s="11" t="str">
        <f t="shared" si="4"/>
        <v>24341 ΠΕ ΑΡΓΟΛΙΔΑΣ</v>
      </c>
      <c r="G42" s="15" t="s">
        <v>2464</v>
      </c>
      <c r="H42" s="16" t="s">
        <v>2855</v>
      </c>
      <c r="I42" s="11" t="str">
        <f t="shared" si="2"/>
        <v>1120902 Δ ΠΑΙΟΝΙΑΣ</v>
      </c>
      <c r="J42" s="17" t="s">
        <v>2043</v>
      </c>
      <c r="K42" s="17" t="s">
        <v>4441</v>
      </c>
      <c r="L42" s="11" t="str">
        <f t="shared" si="3"/>
        <v>111060101 ΔΕ ΞΑΝΘΗΣ</v>
      </c>
    </row>
    <row r="43" spans="4:12" ht="9.75">
      <c r="D43" s="14" t="s">
        <v>400</v>
      </c>
      <c r="E43" s="14" t="s">
        <v>599</v>
      </c>
      <c r="F43" s="11" t="str">
        <f t="shared" si="4"/>
        <v>24342 ΠΕ ΚΟΡΙΝΘΙΑΣ</v>
      </c>
      <c r="G43" s="15" t="s">
        <v>1043</v>
      </c>
      <c r="H43" s="16" t="s">
        <v>2856</v>
      </c>
      <c r="I43" s="11" t="str">
        <f t="shared" si="2"/>
        <v>1121001 Δ ΕΔΕΣΣΑΣ</v>
      </c>
      <c r="J43" s="17" t="s">
        <v>2044</v>
      </c>
      <c r="K43" s="17" t="s">
        <v>4442</v>
      </c>
      <c r="L43" s="11" t="str">
        <f t="shared" si="3"/>
        <v>111060102 ΔΕ ΣΤΑΥΡΟΥΠΟΛΗΣ</v>
      </c>
    </row>
    <row r="44" spans="4:12" ht="9.75">
      <c r="D44" s="14" t="s">
        <v>401</v>
      </c>
      <c r="E44" s="14" t="s">
        <v>600</v>
      </c>
      <c r="F44" s="11" t="str">
        <f t="shared" si="4"/>
        <v>24343 ΠΕ ΛΑΚΩΝΙΑΣ</v>
      </c>
      <c r="G44" s="15" t="s">
        <v>1044</v>
      </c>
      <c r="H44" s="16" t="s">
        <v>2857</v>
      </c>
      <c r="I44" s="11" t="str">
        <f t="shared" si="2"/>
        <v>1121002 Δ ΑΛΜΩΠΙΑΣ</v>
      </c>
      <c r="J44" s="17" t="s">
        <v>2045</v>
      </c>
      <c r="K44" s="17" t="s">
        <v>4443</v>
      </c>
      <c r="L44" s="11" t="str">
        <f t="shared" si="3"/>
        <v>111060201 ΔΕ ΒΙΣΤΩΝΙΔΟΣ</v>
      </c>
    </row>
    <row r="45" spans="4:12" ht="9.75">
      <c r="D45" s="14" t="s">
        <v>402</v>
      </c>
      <c r="E45" s="14" t="s">
        <v>3472</v>
      </c>
      <c r="F45" s="11" t="str">
        <f t="shared" si="4"/>
        <v>24344 ΠΕ ΜΕΣΣΗΝΙΑΣ</v>
      </c>
      <c r="G45" s="15" t="s">
        <v>1045</v>
      </c>
      <c r="H45" s="16" t="s">
        <v>2858</v>
      </c>
      <c r="I45" s="11" t="str">
        <f t="shared" si="2"/>
        <v>1121003 Δ ΠΕΛΛΑΣ</v>
      </c>
      <c r="J45" s="17" t="s">
        <v>2046</v>
      </c>
      <c r="K45" s="17" t="s">
        <v>4444</v>
      </c>
      <c r="L45" s="11" t="str">
        <f t="shared" si="3"/>
        <v>111060202 ΔΕ ΑΒΔΗΡΩΝ</v>
      </c>
    </row>
    <row r="46" spans="4:12" ht="9.75">
      <c r="D46" s="14" t="s">
        <v>403</v>
      </c>
      <c r="E46" s="14" t="s">
        <v>3473</v>
      </c>
      <c r="F46" s="11" t="str">
        <f t="shared" si="4"/>
        <v>35145 ΠΕ ΚΕΝΤΡΙΚΟΥ ΤΟΜΕΑ ΑΘΗΝΩΝ</v>
      </c>
      <c r="G46" s="15" t="s">
        <v>1046</v>
      </c>
      <c r="H46" s="16" t="s">
        <v>2859</v>
      </c>
      <c r="I46" s="11" t="str">
        <f t="shared" si="2"/>
        <v>1121004 Δ ΣΚΥΔΡΑΣ</v>
      </c>
      <c r="J46" s="17" t="s">
        <v>2047</v>
      </c>
      <c r="K46" s="17" t="s">
        <v>4445</v>
      </c>
      <c r="L46" s="11" t="str">
        <f t="shared" si="3"/>
        <v>111060203 ΔΕ ΣΕΛΕΡΟΥ</v>
      </c>
    </row>
    <row r="47" spans="4:12" ht="9.75">
      <c r="D47" s="14" t="s">
        <v>404</v>
      </c>
      <c r="E47" s="14" t="s">
        <v>3474</v>
      </c>
      <c r="F47" s="11" t="str">
        <f t="shared" si="4"/>
        <v>35146 ΠΕ ΒΟΡΕΙΟΥ ΤΟΜΕΑ ΑΘΗΝΩΝ</v>
      </c>
      <c r="G47" s="15" t="s">
        <v>1047</v>
      </c>
      <c r="H47" s="16" t="s">
        <v>2860</v>
      </c>
      <c r="I47" s="11" t="str">
        <f t="shared" si="2"/>
        <v>1121101 Δ ΚΑΤΕΡΙΝΗΣ</v>
      </c>
      <c r="J47" s="17" t="s">
        <v>2048</v>
      </c>
      <c r="K47" s="17" t="s">
        <v>4446</v>
      </c>
      <c r="L47" s="11" t="str">
        <f t="shared" si="3"/>
        <v>111060303 ΔΕ ΚΟΤΥΛΗΣ</v>
      </c>
    </row>
    <row r="48" spans="4:12" ht="9.75">
      <c r="D48" s="14" t="s">
        <v>405</v>
      </c>
      <c r="E48" s="14" t="s">
        <v>3475</v>
      </c>
      <c r="F48" s="11" t="str">
        <f t="shared" si="4"/>
        <v>35147 ΠΕ ΔΥΤΙΚΟΥ ΤΟΜΕΑ ΑΘΗΝΩΝ</v>
      </c>
      <c r="G48" s="15" t="s">
        <v>1048</v>
      </c>
      <c r="H48" s="16" t="s">
        <v>2861</v>
      </c>
      <c r="I48" s="11" t="str">
        <f t="shared" si="2"/>
        <v>1121102 Δ ΔΙΟΥ - ΟΛΥΜΠΟΥ</v>
      </c>
      <c r="J48" s="17" t="s">
        <v>2049</v>
      </c>
      <c r="K48" s="17" t="s">
        <v>4447</v>
      </c>
      <c r="L48" s="11" t="str">
        <f t="shared" si="3"/>
        <v>112070101 ΔΕ ΘΕΣΣΑΛΟΝΙΚΗΣ</v>
      </c>
    </row>
    <row r="49" spans="4:12" ht="9.75">
      <c r="D49" s="14" t="s">
        <v>406</v>
      </c>
      <c r="E49" s="14" t="s">
        <v>3476</v>
      </c>
      <c r="F49" s="11" t="str">
        <f t="shared" si="4"/>
        <v>35148 ΠΕ ΝΟΤΙΟΥ ΤΟΜΕΑ ΑΘΗΝΩΝ</v>
      </c>
      <c r="G49" s="15" t="s">
        <v>1049</v>
      </c>
      <c r="H49" s="16" t="s">
        <v>2862</v>
      </c>
      <c r="I49" s="11" t="str">
        <f t="shared" si="2"/>
        <v>1121103 Δ ΠΥΔΝΑΣ - ΚΟΛΙΝΔΡΟΥ</v>
      </c>
      <c r="J49" s="17" t="s">
        <v>2050</v>
      </c>
      <c r="K49" s="17" t="s">
        <v>4448</v>
      </c>
      <c r="L49" s="11" t="str">
        <f t="shared" si="3"/>
        <v>112070102 ΔΕ ΤΡΙΑΝΔΡΙΑΣ</v>
      </c>
    </row>
    <row r="50" spans="4:12" ht="9.75">
      <c r="D50" s="14" t="s">
        <v>407</v>
      </c>
      <c r="E50" s="14" t="s">
        <v>3477</v>
      </c>
      <c r="F50" s="11" t="str">
        <f t="shared" si="4"/>
        <v>35149 ΠΕ ΑΝΑΤΟΛΙΚΗΣ ΑΤΤΙΚΗΣ</v>
      </c>
      <c r="G50" s="15" t="s">
        <v>1050</v>
      </c>
      <c r="H50" s="16" t="s">
        <v>2863</v>
      </c>
      <c r="I50" s="11" t="str">
        <f t="shared" si="2"/>
        <v>1121201 Δ ΣΕΡΡΩΝ</v>
      </c>
      <c r="J50" s="17" t="s">
        <v>2051</v>
      </c>
      <c r="K50" s="17" t="s">
        <v>4449</v>
      </c>
      <c r="L50" s="11" t="str">
        <f t="shared" si="3"/>
        <v>112070201 ΔΕ ΑΜΠΕΛΟΚΗΠΩΝ</v>
      </c>
    </row>
    <row r="51" spans="4:12" ht="9.75">
      <c r="D51" s="14" t="s">
        <v>408</v>
      </c>
      <c r="E51" s="14" t="s">
        <v>3478</v>
      </c>
      <c r="F51" s="11" t="str">
        <f t="shared" si="4"/>
        <v>35150 ΠΕ ΔΥΤΙΚΗΣ ΑΤΤΙΚΗΣ</v>
      </c>
      <c r="G51" s="15" t="s">
        <v>1051</v>
      </c>
      <c r="H51" s="16" t="s">
        <v>2864</v>
      </c>
      <c r="I51" s="11" t="str">
        <f t="shared" si="2"/>
        <v>1121202 Δ ΑΜΦΙΠΟΛΗΣ</v>
      </c>
      <c r="J51" s="17" t="s">
        <v>2052</v>
      </c>
      <c r="K51" s="17" t="s">
        <v>4450</v>
      </c>
      <c r="L51" s="11" t="str">
        <f t="shared" si="3"/>
        <v>112070202 ΔΕ ΜΕΝΕΜΕΝΗΣ</v>
      </c>
    </row>
    <row r="52" spans="4:12" ht="9.75">
      <c r="D52" s="14" t="s">
        <v>409</v>
      </c>
      <c r="E52" s="14" t="s">
        <v>3479</v>
      </c>
      <c r="F52" s="11" t="str">
        <f t="shared" si="4"/>
        <v>35151 ΠΕ ΠΕΙΡΑΙΩΣ</v>
      </c>
      <c r="G52" s="15" t="s">
        <v>1052</v>
      </c>
      <c r="H52" s="16" t="s">
        <v>2865</v>
      </c>
      <c r="I52" s="11" t="str">
        <f t="shared" si="2"/>
        <v>1121203 Δ ΒΙΣΑΛΤΙΑΣ</v>
      </c>
      <c r="J52" s="17" t="s">
        <v>2053</v>
      </c>
      <c r="K52" s="17" t="s">
        <v>4451</v>
      </c>
      <c r="L52" s="11" t="str">
        <f t="shared" si="3"/>
        <v>112070301 ΔΕ ΡΕΝΤΙΝΑΣ</v>
      </c>
    </row>
    <row r="53" spans="4:12" ht="9.75">
      <c r="D53" s="14" t="s">
        <v>410</v>
      </c>
      <c r="E53" s="14" t="s">
        <v>3480</v>
      </c>
      <c r="F53" s="11" t="str">
        <f t="shared" si="4"/>
        <v>35152 ΠΕ ΝΗΣΩΝ</v>
      </c>
      <c r="G53" s="15" t="s">
        <v>1053</v>
      </c>
      <c r="H53" s="16" t="s">
        <v>2866</v>
      </c>
      <c r="I53" s="11" t="str">
        <f t="shared" si="2"/>
        <v>1121204 Δ ΕΜΜΑΝΟΥΗΛ ΠΑΠΠΑ</v>
      </c>
      <c r="J53" s="17" t="s">
        <v>2054</v>
      </c>
      <c r="K53" s="17" t="s">
        <v>4452</v>
      </c>
      <c r="L53" s="11" t="str">
        <f t="shared" si="3"/>
        <v>112070302 ΔΕ ΑΓΙΟΥ ΓΕΩΡΓΙΟΥ</v>
      </c>
    </row>
    <row r="54" spans="4:12" ht="9.75">
      <c r="D54" s="14" t="s">
        <v>411</v>
      </c>
      <c r="E54" s="14" t="s">
        <v>3481</v>
      </c>
      <c r="F54" s="11" t="str">
        <f t="shared" si="4"/>
        <v>46153 ΠΕ ΛΕΣΒΟΥ</v>
      </c>
      <c r="G54" s="15" t="s">
        <v>1054</v>
      </c>
      <c r="H54" s="16" t="s">
        <v>2867</v>
      </c>
      <c r="I54" s="11" t="str">
        <f t="shared" si="2"/>
        <v>1121205 Δ ΗΡΑΚΛΕΙΑΣ</v>
      </c>
      <c r="J54" s="17" t="s">
        <v>2055</v>
      </c>
      <c r="K54" s="17" t="s">
        <v>4453</v>
      </c>
      <c r="L54" s="11" t="str">
        <f t="shared" si="3"/>
        <v>112070303 ΔΕ ΑΠΟΛΛΩΝΙΑΣ</v>
      </c>
    </row>
    <row r="55" spans="4:12" ht="9.75">
      <c r="D55" s="14" t="s">
        <v>412</v>
      </c>
      <c r="E55" s="14" t="s">
        <v>3482</v>
      </c>
      <c r="F55" s="11" t="str">
        <f t="shared" si="4"/>
        <v>46154 ΠΕ ΙΚΑΡΙΑΣ</v>
      </c>
      <c r="G55" s="15" t="s">
        <v>1055</v>
      </c>
      <c r="H55" s="16" t="s">
        <v>2868</v>
      </c>
      <c r="I55" s="11" t="str">
        <f t="shared" si="2"/>
        <v>1121206 Δ ΝΕΑΣ ΖΙΧΝΗΣ</v>
      </c>
      <c r="J55" s="17" t="s">
        <v>1995</v>
      </c>
      <c r="K55" s="17" t="s">
        <v>4454</v>
      </c>
      <c r="L55" s="11" t="str">
        <f t="shared" si="3"/>
        <v>112070304 ΔΕ ΑΡΕΘΟΥΣΑΣ</v>
      </c>
    </row>
    <row r="56" spans="4:12" ht="9.75">
      <c r="D56" s="14" t="s">
        <v>413</v>
      </c>
      <c r="E56" s="14" t="s">
        <v>3483</v>
      </c>
      <c r="F56" s="11" t="str">
        <f t="shared" si="4"/>
        <v>46155 ΠΕ ΛΗΜΝΟΥ</v>
      </c>
      <c r="G56" s="15" t="s">
        <v>1056</v>
      </c>
      <c r="H56" s="16" t="s">
        <v>2869</v>
      </c>
      <c r="I56" s="11" t="str">
        <f t="shared" si="2"/>
        <v>1121207 Δ ΣΙΝΤΙΚΗΣ</v>
      </c>
      <c r="J56" s="17" t="s">
        <v>1996</v>
      </c>
      <c r="K56" s="17" t="s">
        <v>4455</v>
      </c>
      <c r="L56" s="11" t="str">
        <f t="shared" si="3"/>
        <v>112070305 ΔΕ ΕΓΝΑΤΙΑΣ</v>
      </c>
    </row>
    <row r="57" spans="4:12" ht="9.75">
      <c r="D57" s="14" t="s">
        <v>414</v>
      </c>
      <c r="E57" s="14" t="s">
        <v>3484</v>
      </c>
      <c r="F57" s="11" t="str">
        <f t="shared" si="4"/>
        <v>46156 ΠΕ ΣΑΜΟΥ</v>
      </c>
      <c r="G57" s="15" t="s">
        <v>1057</v>
      </c>
      <c r="H57" s="16" t="s">
        <v>2870</v>
      </c>
      <c r="I57" s="11" t="str">
        <f t="shared" si="2"/>
        <v>1121301 Δ ΠΟΛΥΓΥΡΟΥ</v>
      </c>
      <c r="J57" s="17" t="s">
        <v>1997</v>
      </c>
      <c r="K57" s="17" t="s">
        <v>4456</v>
      </c>
      <c r="L57" s="11" t="str">
        <f t="shared" si="3"/>
        <v>112070306 ΔΕ ΜΑΔΥΤΟΥ</v>
      </c>
    </row>
    <row r="58" spans="4:12" ht="9.75">
      <c r="D58" s="14" t="s">
        <v>415</v>
      </c>
      <c r="E58" s="14" t="s">
        <v>3485</v>
      </c>
      <c r="F58" s="11" t="str">
        <f t="shared" si="4"/>
        <v>46157 ΠΕ ΧΙΟΥ</v>
      </c>
      <c r="G58" s="15" t="s">
        <v>1058</v>
      </c>
      <c r="H58" s="16" t="s">
        <v>2871</v>
      </c>
      <c r="I58" s="11" t="str">
        <f t="shared" si="2"/>
        <v>1121302 Δ ΑΡΙΣΤΟΤΕΛΗ</v>
      </c>
      <c r="J58" s="17" t="s">
        <v>1998</v>
      </c>
      <c r="K58" s="17" t="s">
        <v>4457</v>
      </c>
      <c r="L58" s="11" t="str">
        <f t="shared" si="3"/>
        <v>112070401 ΔΕ ΕΧΕΔΩΡΟΥ</v>
      </c>
    </row>
    <row r="59" spans="4:12" ht="9.75">
      <c r="D59" s="14" t="s">
        <v>416</v>
      </c>
      <c r="E59" s="14" t="s">
        <v>3486</v>
      </c>
      <c r="F59" s="11" t="str">
        <f t="shared" si="4"/>
        <v>46258 ΠΕ ΣΥΡΟΥ</v>
      </c>
      <c r="G59" s="15" t="s">
        <v>1059</v>
      </c>
      <c r="H59" s="16" t="s">
        <v>2872</v>
      </c>
      <c r="I59" s="11" t="str">
        <f t="shared" si="2"/>
        <v>1121303 Δ ΚΑΣΣΑΝΔΡΑΣ</v>
      </c>
      <c r="J59" s="17" t="s">
        <v>1999</v>
      </c>
      <c r="K59" s="17" t="s">
        <v>925</v>
      </c>
      <c r="L59" s="11" t="str">
        <f t="shared" si="3"/>
        <v>112070402 ΔΕ ΑΞΙΟΥ</v>
      </c>
    </row>
    <row r="60" spans="4:12" ht="9.75">
      <c r="D60" s="14" t="s">
        <v>417</v>
      </c>
      <c r="E60" s="14" t="s">
        <v>3487</v>
      </c>
      <c r="F60" s="11" t="str">
        <f t="shared" si="4"/>
        <v>46259 ΠΕ ΑΝΔΡΟΥ</v>
      </c>
      <c r="G60" s="15" t="s">
        <v>1060</v>
      </c>
      <c r="H60" s="16" t="s">
        <v>2873</v>
      </c>
      <c r="I60" s="11" t="str">
        <f t="shared" si="2"/>
        <v>1121304 Δ ΝΕΑΣ ΠΡΟΠΟΝΤΙΔΑΣ</v>
      </c>
      <c r="J60" s="17" t="s">
        <v>2000</v>
      </c>
      <c r="K60" s="17" t="s">
        <v>926</v>
      </c>
      <c r="L60" s="11" t="str">
        <f t="shared" si="3"/>
        <v>112070403 ΔΕ ΧΑΛΑΣΤΡΑΣ</v>
      </c>
    </row>
    <row r="61" spans="4:12" ht="9.75">
      <c r="D61" s="14" t="s">
        <v>418</v>
      </c>
      <c r="E61" s="14" t="s">
        <v>3488</v>
      </c>
      <c r="F61" s="11" t="str">
        <f t="shared" si="4"/>
        <v>46260 ΠΕ ΘΗΡΑΣ</v>
      </c>
      <c r="G61" s="15" t="s">
        <v>1061</v>
      </c>
      <c r="H61" s="16" t="s">
        <v>2874</v>
      </c>
      <c r="I61" s="11" t="str">
        <f t="shared" si="2"/>
        <v>1121305 Δ ΣΙΘΩΝΙΑΣ</v>
      </c>
      <c r="J61" s="17" t="s">
        <v>2001</v>
      </c>
      <c r="K61" s="17" t="s">
        <v>927</v>
      </c>
      <c r="L61" s="11" t="str">
        <f t="shared" si="3"/>
        <v>112070501 ΔΕ ΘΕΡΜΑΪΚΟΥ</v>
      </c>
    </row>
    <row r="62" spans="4:12" ht="9.75">
      <c r="D62" s="14" t="s">
        <v>419</v>
      </c>
      <c r="E62" s="14" t="s">
        <v>3489</v>
      </c>
      <c r="F62" s="11" t="str">
        <f t="shared" si="4"/>
        <v>46261 ΠΕ ΚΑΛΥΜΝΟΥ</v>
      </c>
      <c r="G62" s="15" t="s">
        <v>1062</v>
      </c>
      <c r="H62" s="16" t="s">
        <v>2875</v>
      </c>
      <c r="I62" s="11" t="str">
        <f t="shared" si="2"/>
        <v>1211401 Δ ΚΟΖΑΝΗΣ</v>
      </c>
      <c r="J62" s="17" t="s">
        <v>2002</v>
      </c>
      <c r="K62" s="17" t="s">
        <v>928</v>
      </c>
      <c r="L62" s="11" t="str">
        <f t="shared" si="3"/>
        <v>112070502 ΔΕ ΕΠΑΝΟΜΗΣ</v>
      </c>
    </row>
    <row r="63" spans="4:12" ht="9.75">
      <c r="D63" s="14" t="s">
        <v>420</v>
      </c>
      <c r="E63" s="14" t="s">
        <v>3490</v>
      </c>
      <c r="F63" s="11" t="str">
        <f t="shared" si="4"/>
        <v>46262 ΠΕ ΚΑΡΠΑΘΟΥ</v>
      </c>
      <c r="G63" s="15" t="s">
        <v>1063</v>
      </c>
      <c r="H63" s="16" t="s">
        <v>2876</v>
      </c>
      <c r="I63" s="11" t="str">
        <f t="shared" si="2"/>
        <v>1211402 Δ ΒΟΪΟΥ</v>
      </c>
      <c r="J63" s="17" t="s">
        <v>2003</v>
      </c>
      <c r="K63" s="17" t="s">
        <v>929</v>
      </c>
      <c r="L63" s="11" t="str">
        <f t="shared" si="3"/>
        <v>112070503 ΔΕ ΜΗΧΑΝΙΩΝΑΣ</v>
      </c>
    </row>
    <row r="64" spans="4:12" ht="9.75">
      <c r="D64" s="14" t="s">
        <v>421</v>
      </c>
      <c r="E64" s="14" t="s">
        <v>3491</v>
      </c>
      <c r="F64" s="11" t="str">
        <f t="shared" si="4"/>
        <v>46263 ΠΕ ΚΕΑΣ - ΚΥΘΝΟΥ</v>
      </c>
      <c r="G64" s="15" t="s">
        <v>1064</v>
      </c>
      <c r="H64" s="16" t="s">
        <v>2877</v>
      </c>
      <c r="I64" s="11" t="str">
        <f t="shared" si="2"/>
        <v>1211403 Δ ΕΟΡΔΑΙΑΣ</v>
      </c>
      <c r="J64" s="17" t="s">
        <v>2004</v>
      </c>
      <c r="K64" s="17" t="s">
        <v>930</v>
      </c>
      <c r="L64" s="11" t="str">
        <f t="shared" si="3"/>
        <v>112070601 ΔΕ ΘΕΡΜΗΣ</v>
      </c>
    </row>
    <row r="65" spans="4:12" ht="9.75">
      <c r="D65" s="14" t="s">
        <v>422</v>
      </c>
      <c r="E65" s="14" t="s">
        <v>3492</v>
      </c>
      <c r="F65" s="11" t="str">
        <f t="shared" si="4"/>
        <v>46264 ΠΕ ΚΩ</v>
      </c>
      <c r="G65" s="15" t="s">
        <v>1065</v>
      </c>
      <c r="H65" s="16" t="s">
        <v>2878</v>
      </c>
      <c r="I65" s="11" t="str">
        <f t="shared" si="2"/>
        <v>1211404 Δ ΣΕΡΒΙΩΝ - ΒΕΛΒΕΝΤΟΥ</v>
      </c>
      <c r="J65" s="17" t="s">
        <v>2005</v>
      </c>
      <c r="K65" s="17" t="s">
        <v>931</v>
      </c>
      <c r="L65" s="11" t="str">
        <f t="shared" si="3"/>
        <v>112070602 ΔΕ ΒΑΣΙΛΙΚΩΝ</v>
      </c>
    </row>
    <row r="66" spans="4:12" ht="9.75">
      <c r="D66" s="14" t="s">
        <v>423</v>
      </c>
      <c r="E66" s="14" t="s">
        <v>3493</v>
      </c>
      <c r="F66" s="11" t="str">
        <f t="shared" si="4"/>
        <v>46265 ΠΕ ΜΗΛΟΥ</v>
      </c>
      <c r="G66" s="15" t="s">
        <v>1066</v>
      </c>
      <c r="H66" s="16" t="s">
        <v>2879</v>
      </c>
      <c r="I66" s="11" t="str">
        <f t="shared" si="2"/>
        <v>1211501 Δ ΓΡΕΒΕΝΩΝ</v>
      </c>
      <c r="J66" s="17" t="s">
        <v>2006</v>
      </c>
      <c r="K66" s="17" t="s">
        <v>932</v>
      </c>
      <c r="L66" s="11" t="str">
        <f t="shared" si="3"/>
        <v>112070603 ΔΕ ΜΙΚΡΑΣ</v>
      </c>
    </row>
    <row r="67" spans="4:12" ht="9.75">
      <c r="D67" s="14" t="s">
        <v>424</v>
      </c>
      <c r="E67" s="14" t="s">
        <v>3494</v>
      </c>
      <c r="F67" s="11" t="str">
        <f aca="true" t="shared" si="5" ref="F67:F75">D67&amp;" "&amp;E67</f>
        <v>46266 ΠΕ ΜΥΚΟΝΟΥ</v>
      </c>
      <c r="G67" s="15" t="s">
        <v>1067</v>
      </c>
      <c r="H67" s="16" t="s">
        <v>2880</v>
      </c>
      <c r="I67" s="11" t="str">
        <f aca="true" t="shared" si="6" ref="I67:I130">G67&amp;" "&amp;H67</f>
        <v>1211502 Δ ΔΕΣΚΑΤΗΣ</v>
      </c>
      <c r="J67" s="17" t="s">
        <v>2007</v>
      </c>
      <c r="K67" s="17" t="s">
        <v>933</v>
      </c>
      <c r="L67" s="11" t="str">
        <f aca="true" t="shared" si="7" ref="L67:L130">J67&amp;" "&amp;K67</f>
        <v>112070801 ΔΕ ΕΥΟΣΜΟΥ</v>
      </c>
    </row>
    <row r="68" spans="4:12" ht="9.75">
      <c r="D68" s="14" t="s">
        <v>425</v>
      </c>
      <c r="E68" s="14" t="s">
        <v>3495</v>
      </c>
      <c r="F68" s="11" t="str">
        <f t="shared" si="5"/>
        <v>46267 ΠΕ ΝΑΞΟΥ</v>
      </c>
      <c r="G68" s="15" t="s">
        <v>1068</v>
      </c>
      <c r="H68" s="16" t="s">
        <v>2881</v>
      </c>
      <c r="I68" s="11" t="str">
        <f t="shared" si="6"/>
        <v>1211601 Δ ΚΑΣΤΟΡΙΑΣ</v>
      </c>
      <c r="J68" s="17" t="s">
        <v>2008</v>
      </c>
      <c r="K68" s="17" t="s">
        <v>934</v>
      </c>
      <c r="L68" s="11" t="str">
        <f t="shared" si="7"/>
        <v>112070802 ΔΕ ΕΛΕΥΘΕΡΙΟΥ - ΚΟΡΔΕΛΙΟΥ</v>
      </c>
    </row>
    <row r="69" spans="4:12" ht="9.75">
      <c r="D69" s="14" t="s">
        <v>426</v>
      </c>
      <c r="E69" s="14" t="s">
        <v>3496</v>
      </c>
      <c r="F69" s="11" t="str">
        <f t="shared" si="5"/>
        <v>46268 ΠΕ ΠΑΡΟΥ</v>
      </c>
      <c r="G69" s="15" t="s">
        <v>1069</v>
      </c>
      <c r="H69" s="16" t="s">
        <v>2882</v>
      </c>
      <c r="I69" s="11" t="str">
        <f t="shared" si="6"/>
        <v>1211602 Δ ΝΕΣΤΟΡΙΟΥ</v>
      </c>
      <c r="J69" s="17" t="s">
        <v>2009</v>
      </c>
      <c r="K69" s="17" t="s">
        <v>935</v>
      </c>
      <c r="L69" s="11" t="str">
        <f t="shared" si="7"/>
        <v>112070901 ΔΕ ΛΑΓΚΑΔΑ</v>
      </c>
    </row>
    <row r="70" spans="4:12" ht="9.75">
      <c r="D70" s="14" t="s">
        <v>427</v>
      </c>
      <c r="E70" s="14" t="s">
        <v>3497</v>
      </c>
      <c r="F70" s="11" t="str">
        <f t="shared" si="5"/>
        <v>46269 ΠΕ ΡΟΔΟΥ</v>
      </c>
      <c r="G70" s="15" t="s">
        <v>1070</v>
      </c>
      <c r="H70" s="16" t="s">
        <v>2883</v>
      </c>
      <c r="I70" s="11" t="str">
        <f t="shared" si="6"/>
        <v>1211603 Δ ΟΡΕΣΤΙΔΟΣ</v>
      </c>
      <c r="J70" s="17" t="s">
        <v>2010</v>
      </c>
      <c r="K70" s="17" t="s">
        <v>936</v>
      </c>
      <c r="L70" s="11" t="str">
        <f t="shared" si="7"/>
        <v>112070902 ΔΕ ΑΣΣΗΡΟΥ</v>
      </c>
    </row>
    <row r="71" spans="4:12" ht="9.75">
      <c r="D71" s="14" t="s">
        <v>428</v>
      </c>
      <c r="E71" s="14" t="s">
        <v>3498</v>
      </c>
      <c r="F71" s="11" t="str">
        <f t="shared" si="5"/>
        <v>46270 ΠΕ ΤΗΝΟΥ</v>
      </c>
      <c r="G71" s="15" t="s">
        <v>1071</v>
      </c>
      <c r="H71" s="16" t="s">
        <v>2884</v>
      </c>
      <c r="I71" s="11" t="str">
        <f t="shared" si="6"/>
        <v>1211701 Δ ΦΛΩΡΙΝΑΣ</v>
      </c>
      <c r="J71" s="17" t="s">
        <v>2011</v>
      </c>
      <c r="K71" s="17" t="s">
        <v>937</v>
      </c>
      <c r="L71" s="11" t="str">
        <f t="shared" si="7"/>
        <v>112070903 ΔΕ ΒΕΡΤΙΣΚΟΥ</v>
      </c>
    </row>
    <row r="72" spans="4:12" ht="9.75">
      <c r="D72" s="14" t="s">
        <v>429</v>
      </c>
      <c r="E72" s="14" t="s">
        <v>3499</v>
      </c>
      <c r="F72" s="11" t="str">
        <f t="shared" si="5"/>
        <v>47171 ΠΕ ΗΡΑΚΛΕΙΟΥ</v>
      </c>
      <c r="G72" s="15" t="s">
        <v>1072</v>
      </c>
      <c r="H72" s="16" t="s">
        <v>2885</v>
      </c>
      <c r="I72" s="11" t="str">
        <f t="shared" si="6"/>
        <v>1211702 Δ ΑΜΥΝΤΑΙΟΥ</v>
      </c>
      <c r="J72" s="17" t="s">
        <v>2012</v>
      </c>
      <c r="K72" s="17" t="s">
        <v>4513</v>
      </c>
      <c r="L72" s="11" t="str">
        <f t="shared" si="7"/>
        <v>112070904 ΔΕ ΚΑΛΛΙΝΔΟΙΩΝ (ΚΑΛΙΝΔΟΙΩΝ)</v>
      </c>
    </row>
    <row r="73" spans="4:12" ht="9.75">
      <c r="D73" s="14" t="s">
        <v>430</v>
      </c>
      <c r="E73" s="14" t="s">
        <v>3500</v>
      </c>
      <c r="F73" s="11" t="str">
        <f t="shared" si="5"/>
        <v>47172 ΠΕ ΛΑΣΙΘΙΟΥ</v>
      </c>
      <c r="G73" s="15" t="s">
        <v>1073</v>
      </c>
      <c r="H73" s="16" t="s">
        <v>2886</v>
      </c>
      <c r="I73" s="11" t="str">
        <f t="shared" si="6"/>
        <v>1211703 Δ ΠΡΕΣΠΩΝ</v>
      </c>
      <c r="J73" s="17" t="s">
        <v>2013</v>
      </c>
      <c r="K73" s="17" t="s">
        <v>4514</v>
      </c>
      <c r="L73" s="11" t="str">
        <f t="shared" si="7"/>
        <v>112070905 ΔΕ ΚΟΡΩΝΕΙΑΣ</v>
      </c>
    </row>
    <row r="74" spans="4:12" ht="9.75">
      <c r="D74" s="14" t="s">
        <v>431</v>
      </c>
      <c r="E74" s="14" t="s">
        <v>3501</v>
      </c>
      <c r="F74" s="11" t="str">
        <f t="shared" si="5"/>
        <v>47173 ΠΕ ΡΕΘΥΜΝΟΥ</v>
      </c>
      <c r="G74" s="15" t="s">
        <v>1074</v>
      </c>
      <c r="H74" s="16" t="s">
        <v>2887</v>
      </c>
      <c r="I74" s="11" t="str">
        <f t="shared" si="6"/>
        <v>1221801 Δ ΙΩΑΝΝΙΤΩΝ</v>
      </c>
      <c r="J74" s="17" t="s">
        <v>2014</v>
      </c>
      <c r="K74" s="17" t="s">
        <v>4515</v>
      </c>
      <c r="L74" s="11" t="str">
        <f t="shared" si="7"/>
        <v>112070906 ΔΕ ΛΑΧΑΝΑ</v>
      </c>
    </row>
    <row r="75" spans="4:12" ht="9.75">
      <c r="D75" s="14" t="s">
        <v>432</v>
      </c>
      <c r="E75" s="14" t="s">
        <v>3502</v>
      </c>
      <c r="F75" s="11" t="str">
        <f t="shared" si="5"/>
        <v>47174 ΠΕ ΧΑΝΙΩΝ</v>
      </c>
      <c r="G75" s="15" t="s">
        <v>1075</v>
      </c>
      <c r="H75" s="16" t="s">
        <v>2888</v>
      </c>
      <c r="I75" s="11" t="str">
        <f t="shared" si="6"/>
        <v>1221802 Δ ΒΟΡΕΙΩΝ ΤΖΟΥΜΕΡΚΩΝ</v>
      </c>
      <c r="J75" s="17" t="s">
        <v>2015</v>
      </c>
      <c r="K75" s="17" t="s">
        <v>4516</v>
      </c>
      <c r="L75" s="11" t="str">
        <f t="shared" si="7"/>
        <v>112070907 ΔΕ ΣΟΧΟΥ</v>
      </c>
    </row>
    <row r="76" spans="7:12" ht="9.75">
      <c r="G76" s="15" t="s">
        <v>1076</v>
      </c>
      <c r="H76" s="16" t="s">
        <v>2889</v>
      </c>
      <c r="I76" s="11" t="str">
        <f t="shared" si="6"/>
        <v>1221803 Δ ΔΩΔΩΝΗΣ</v>
      </c>
      <c r="J76" s="17" t="s">
        <v>2016</v>
      </c>
      <c r="K76" s="17" t="s">
        <v>4517</v>
      </c>
      <c r="L76" s="11" t="str">
        <f t="shared" si="7"/>
        <v>112071001 ΔΕ ΣΥΚΕΩΝ</v>
      </c>
    </row>
    <row r="77" spans="7:12" ht="9.75">
      <c r="G77" s="15" t="s">
        <v>1077</v>
      </c>
      <c r="H77" s="16" t="s">
        <v>2890</v>
      </c>
      <c r="I77" s="11" t="str">
        <f t="shared" si="6"/>
        <v>1221804 Δ ΖΑΓΟΡΙΟΥ</v>
      </c>
      <c r="J77" s="17" t="s">
        <v>2017</v>
      </c>
      <c r="K77" s="17" t="s">
        <v>4518</v>
      </c>
      <c r="L77" s="11" t="str">
        <f t="shared" si="7"/>
        <v>112071002 ΔΕ ΑΓΙΟΥ ΠΑΥΛΟΥ</v>
      </c>
    </row>
    <row r="78" spans="7:12" ht="9.75">
      <c r="G78" s="15" t="s">
        <v>1078</v>
      </c>
      <c r="H78" s="16" t="s">
        <v>2891</v>
      </c>
      <c r="I78" s="11" t="str">
        <f t="shared" si="6"/>
        <v>1221805 Δ ΖΙΤΣΑΣ</v>
      </c>
      <c r="J78" s="17" t="s">
        <v>2018</v>
      </c>
      <c r="K78" s="17" t="s">
        <v>4519</v>
      </c>
      <c r="L78" s="11" t="str">
        <f t="shared" si="7"/>
        <v>112071003 ΔΕ ΝΕΑΠΟΛΕΩΣ</v>
      </c>
    </row>
    <row r="79" spans="7:12" ht="9.75">
      <c r="G79" s="15" t="s">
        <v>1079</v>
      </c>
      <c r="H79" s="16" t="s">
        <v>2892</v>
      </c>
      <c r="I79" s="11" t="str">
        <f t="shared" si="6"/>
        <v>1221806 Δ ΚΟΝΙΤΣΑΣ</v>
      </c>
      <c r="J79" s="17" t="s">
        <v>2019</v>
      </c>
      <c r="K79" s="17" t="s">
        <v>4520</v>
      </c>
      <c r="L79" s="11" t="str">
        <f t="shared" si="7"/>
        <v>112071004 ΔΕ ΠΕΥΚΩΝ</v>
      </c>
    </row>
    <row r="80" spans="7:12" ht="9.75">
      <c r="G80" s="15" t="s">
        <v>1080</v>
      </c>
      <c r="H80" s="16" t="s">
        <v>2893</v>
      </c>
      <c r="I80" s="11" t="str">
        <f t="shared" si="6"/>
        <v>1221807 Δ ΜΕΤΣΟΒΟΥ</v>
      </c>
      <c r="J80" s="17" t="s">
        <v>2020</v>
      </c>
      <c r="K80" s="17" t="s">
        <v>4521</v>
      </c>
      <c r="L80" s="11" t="str">
        <f t="shared" si="7"/>
        <v>112071101 ΔΕ ΣΤΑΥΡΟΥΠΟΛΕΩΣ</v>
      </c>
    </row>
    <row r="81" spans="7:12" ht="9.75">
      <c r="G81" s="15" t="s">
        <v>1081</v>
      </c>
      <c r="H81" s="16" t="s">
        <v>2894</v>
      </c>
      <c r="I81" s="11" t="str">
        <f t="shared" si="6"/>
        <v>1221808 Δ ΠΩΓΩΝΙΟΥ</v>
      </c>
      <c r="J81" s="17" t="s">
        <v>1644</v>
      </c>
      <c r="K81" s="17" t="s">
        <v>4522</v>
      </c>
      <c r="L81" s="11" t="str">
        <f t="shared" si="7"/>
        <v>112071102 ΔΕ ΕΥΚΑΡΠΙΑΣ</v>
      </c>
    </row>
    <row r="82" spans="7:12" ht="9.75">
      <c r="G82" s="15" t="s">
        <v>1082</v>
      </c>
      <c r="H82" s="16" t="s">
        <v>2895</v>
      </c>
      <c r="I82" s="11" t="str">
        <f t="shared" si="6"/>
        <v>1221901 Δ ΑΡΤΑΙΩΝ</v>
      </c>
      <c r="J82" s="17" t="s">
        <v>1645</v>
      </c>
      <c r="K82" s="17" t="s">
        <v>4523</v>
      </c>
      <c r="L82" s="11" t="str">
        <f t="shared" si="7"/>
        <v>112071103 ΔΕ ΠΟΛΙΧΝΗΣ</v>
      </c>
    </row>
    <row r="83" spans="7:12" ht="9.75">
      <c r="G83" s="15" t="s">
        <v>1083</v>
      </c>
      <c r="H83" s="16" t="s">
        <v>2896</v>
      </c>
      <c r="I83" s="11" t="str">
        <f t="shared" si="6"/>
        <v>1221902 Δ ΓΕΩΡΓΙΟΥ ΚΑΡΑΪΣΚΑΚΗ</v>
      </c>
      <c r="J83" s="17" t="s">
        <v>1646</v>
      </c>
      <c r="K83" s="17" t="s">
        <v>4524</v>
      </c>
      <c r="L83" s="11" t="str">
        <f t="shared" si="7"/>
        <v>112071201 ΔΕ ΠΑΝΟΡΑΜΑΤΟΣ</v>
      </c>
    </row>
    <row r="84" spans="7:12" ht="9.75">
      <c r="G84" s="15" t="s">
        <v>1084</v>
      </c>
      <c r="H84" s="16" t="s">
        <v>2897</v>
      </c>
      <c r="I84" s="11" t="str">
        <f t="shared" si="6"/>
        <v>1221903 Δ ΚΕΝΤΡΙΚΩΝ ΤΖΟΥΜΕΡΚΩΝ</v>
      </c>
      <c r="J84" s="17" t="s">
        <v>1647</v>
      </c>
      <c r="K84" s="17" t="s">
        <v>4525</v>
      </c>
      <c r="L84" s="11" t="str">
        <f t="shared" si="7"/>
        <v>112071202 ΔΕ ΠΥΛΑΙΑΣ</v>
      </c>
    </row>
    <row r="85" spans="7:12" ht="9.75">
      <c r="G85" s="15" t="s">
        <v>1085</v>
      </c>
      <c r="H85" s="16" t="s">
        <v>2898</v>
      </c>
      <c r="I85" s="11" t="str">
        <f t="shared" si="6"/>
        <v>1221904 Δ ΝΙΚΟΛΑΟΥ ΣΚΟΥΦΑ</v>
      </c>
      <c r="J85" s="17" t="s">
        <v>1648</v>
      </c>
      <c r="K85" s="17" t="s">
        <v>4526</v>
      </c>
      <c r="L85" s="11" t="str">
        <f t="shared" si="7"/>
        <v>112071203 ΔΕ ΧΟΡΤΙΑΤΗ</v>
      </c>
    </row>
    <row r="86" spans="7:12" ht="9.75">
      <c r="G86" s="15" t="s">
        <v>2654</v>
      </c>
      <c r="H86" s="16" t="s">
        <v>2899</v>
      </c>
      <c r="I86" s="11" t="str">
        <f t="shared" si="6"/>
        <v>1222001 Δ ΗΓΟΥΜΕΝΙΤΣΑΣ</v>
      </c>
      <c r="J86" s="17" t="s">
        <v>1649</v>
      </c>
      <c r="K86" s="17" t="s">
        <v>4527</v>
      </c>
      <c r="L86" s="11" t="str">
        <f t="shared" si="7"/>
        <v>112071301 ΔΕ ΚΟΥΦΑΛΙΩΝ</v>
      </c>
    </row>
    <row r="87" spans="7:12" ht="9.75">
      <c r="G87" s="15" t="s">
        <v>2655</v>
      </c>
      <c r="H87" s="16" t="s">
        <v>2900</v>
      </c>
      <c r="I87" s="11" t="str">
        <f t="shared" si="6"/>
        <v>1222002 Δ ΣΟΥΛΙΟΥ</v>
      </c>
      <c r="J87" s="17" t="s">
        <v>1650</v>
      </c>
      <c r="K87" s="17" t="s">
        <v>4528</v>
      </c>
      <c r="L87" s="11" t="str">
        <f t="shared" si="7"/>
        <v>112071302 ΔΕ ΑΓΙΟΥ ΑΘΑΝΑΣΙΟΥ</v>
      </c>
    </row>
    <row r="88" spans="7:12" ht="9.75">
      <c r="G88" s="15" t="s">
        <v>2656</v>
      </c>
      <c r="H88" s="16" t="s">
        <v>2901</v>
      </c>
      <c r="I88" s="11" t="str">
        <f t="shared" si="6"/>
        <v>1222003 Δ ΦΙΛΙΑΤΩΝ</v>
      </c>
      <c r="J88" s="17" t="s">
        <v>1651</v>
      </c>
      <c r="K88" s="17" t="s">
        <v>4529</v>
      </c>
      <c r="L88" s="11" t="str">
        <f t="shared" si="7"/>
        <v>112071303 ΔΕ ΧΑΛΚΗΔΟΝΟΣ</v>
      </c>
    </row>
    <row r="89" spans="7:12" ht="9.75">
      <c r="G89" s="15" t="s">
        <v>2657</v>
      </c>
      <c r="H89" s="16" t="s">
        <v>2902</v>
      </c>
      <c r="I89" s="11" t="str">
        <f t="shared" si="6"/>
        <v>1222101 Δ ΠΡΕΒΕΖΑΣ</v>
      </c>
      <c r="J89" s="17" t="s">
        <v>1652</v>
      </c>
      <c r="K89" s="17" t="s">
        <v>4530</v>
      </c>
      <c r="L89" s="11" t="str">
        <f t="shared" si="7"/>
        <v>112071401 ΔΕ ΩΡΑΙΟΚΑΣΤΡΟΥ</v>
      </c>
    </row>
    <row r="90" spans="7:12" ht="9.75">
      <c r="G90" s="15" t="s">
        <v>2658</v>
      </c>
      <c r="H90" s="16" t="s">
        <v>2903</v>
      </c>
      <c r="I90" s="11" t="str">
        <f t="shared" si="6"/>
        <v>1222102 Δ ΖΗΡΟΥ</v>
      </c>
      <c r="J90" s="17" t="s">
        <v>1653</v>
      </c>
      <c r="K90" s="17" t="s">
        <v>4531</v>
      </c>
      <c r="L90" s="11" t="str">
        <f t="shared" si="7"/>
        <v>112071402 ΔΕ ΚΑΛΛΙΘΕΑΣ</v>
      </c>
    </row>
    <row r="91" spans="7:12" ht="9.75">
      <c r="G91" s="15" t="s">
        <v>2659</v>
      </c>
      <c r="H91" s="16" t="s">
        <v>2904</v>
      </c>
      <c r="I91" s="11" t="str">
        <f t="shared" si="6"/>
        <v>1222103 Δ ΠΑΡΓΑΣ</v>
      </c>
      <c r="J91" s="17" t="s">
        <v>1654</v>
      </c>
      <c r="K91" s="17" t="s">
        <v>4532</v>
      </c>
      <c r="L91" s="11" t="str">
        <f t="shared" si="7"/>
        <v>112071403 ΔΕ ΜΥΓΔΟΝΙΑΣ</v>
      </c>
    </row>
    <row r="92" spans="7:12" ht="9.75">
      <c r="G92" s="15" t="s">
        <v>2660</v>
      </c>
      <c r="H92" s="16" t="s">
        <v>2905</v>
      </c>
      <c r="I92" s="11" t="str">
        <f t="shared" si="6"/>
        <v>2312201 Δ ΛΑΡΙΣΑΙΩΝ</v>
      </c>
      <c r="J92" s="17" t="s">
        <v>1655</v>
      </c>
      <c r="K92" s="17" t="s">
        <v>4533</v>
      </c>
      <c r="L92" s="11" t="str">
        <f t="shared" si="7"/>
        <v>112080101 ΔΕ ΒΕΡΟΙΑΣ</v>
      </c>
    </row>
    <row r="93" spans="7:12" ht="9.75">
      <c r="G93" s="15" t="s">
        <v>2661</v>
      </c>
      <c r="H93" s="16" t="s">
        <v>2906</v>
      </c>
      <c r="I93" s="11" t="str">
        <f t="shared" si="6"/>
        <v>2312202 Δ ΑΓΙΑΣ</v>
      </c>
      <c r="J93" s="17" t="s">
        <v>1656</v>
      </c>
      <c r="K93" s="17" t="s">
        <v>4534</v>
      </c>
      <c r="L93" s="11" t="str">
        <f t="shared" si="7"/>
        <v>112080102 ΔΕ ΑΠΟΣΤΟΛΟΥ ΠΑΥΛΟΥ</v>
      </c>
    </row>
    <row r="94" spans="7:12" ht="9.75">
      <c r="G94" s="15" t="s">
        <v>2662</v>
      </c>
      <c r="H94" s="16" t="s">
        <v>2907</v>
      </c>
      <c r="I94" s="11" t="str">
        <f t="shared" si="6"/>
        <v>2312203 Δ ΕΛΑΣΣΟΝΑΣ</v>
      </c>
      <c r="J94" s="17" t="s">
        <v>1657</v>
      </c>
      <c r="K94" s="17" t="s">
        <v>4535</v>
      </c>
      <c r="L94" s="11" t="str">
        <f t="shared" si="7"/>
        <v>112080103 ΔΕ ΒΕΡΓΙΝΑΣ</v>
      </c>
    </row>
    <row r="95" spans="7:12" ht="9.75">
      <c r="G95" s="15" t="s">
        <v>2663</v>
      </c>
      <c r="H95" s="16" t="s">
        <v>2908</v>
      </c>
      <c r="I95" s="11" t="str">
        <f t="shared" si="6"/>
        <v>2312204 Δ ΚΙΛΕΛΕΡ</v>
      </c>
      <c r="J95" s="17" t="s">
        <v>1658</v>
      </c>
      <c r="K95" s="17" t="s">
        <v>4536</v>
      </c>
      <c r="L95" s="11" t="str">
        <f t="shared" si="7"/>
        <v>112080104 ΔΕ ΔΟΒΡΑ</v>
      </c>
    </row>
    <row r="96" spans="7:12" ht="9.75">
      <c r="G96" s="15" t="s">
        <v>2664</v>
      </c>
      <c r="H96" s="16" t="s">
        <v>2909</v>
      </c>
      <c r="I96" s="11" t="str">
        <f t="shared" si="6"/>
        <v>2312205 Δ ΤΕΜΠΩΝ</v>
      </c>
      <c r="J96" s="17" t="s">
        <v>1659</v>
      </c>
      <c r="K96" s="17" t="s">
        <v>4537</v>
      </c>
      <c r="L96" s="11" t="str">
        <f t="shared" si="7"/>
        <v>112080105 ΔΕ ΜΑΚΕΔΟΝΙΔΟΣ</v>
      </c>
    </row>
    <row r="97" spans="7:12" ht="9.75">
      <c r="G97" s="15" t="s">
        <v>2665</v>
      </c>
      <c r="H97" s="16" t="s">
        <v>2910</v>
      </c>
      <c r="I97" s="11" t="str">
        <f t="shared" si="6"/>
        <v>2312206 Δ ΤΥΡΝΑΒΟΥ</v>
      </c>
      <c r="J97" s="17" t="s">
        <v>1660</v>
      </c>
      <c r="K97" s="17" t="s">
        <v>4538</v>
      </c>
      <c r="L97" s="11" t="str">
        <f t="shared" si="7"/>
        <v>112080201 ΔΕ ΑΛΕΞΑΝΔΡΕΙΑΣ</v>
      </c>
    </row>
    <row r="98" spans="7:12" ht="9.75">
      <c r="G98" s="15" t="s">
        <v>2666</v>
      </c>
      <c r="H98" s="16" t="s">
        <v>2911</v>
      </c>
      <c r="I98" s="11" t="str">
        <f t="shared" si="6"/>
        <v>2312207 Δ ΦΑΡΣΑΛΩΝ</v>
      </c>
      <c r="J98" s="17" t="s">
        <v>1661</v>
      </c>
      <c r="K98" s="17" t="s">
        <v>857</v>
      </c>
      <c r="L98" s="11" t="str">
        <f t="shared" si="7"/>
        <v>112080202 ΔΕ ΑΝΤΙΓΟΝΙΔΩΝ</v>
      </c>
    </row>
    <row r="99" spans="7:12" ht="9.75">
      <c r="G99" s="15" t="s">
        <v>2667</v>
      </c>
      <c r="H99" s="16" t="s">
        <v>2912</v>
      </c>
      <c r="I99" s="11" t="str">
        <f t="shared" si="6"/>
        <v>2312301 Δ ΚΑΡΔΙΤΣΑΣ</v>
      </c>
      <c r="J99" s="17" t="s">
        <v>1662</v>
      </c>
      <c r="K99" s="17" t="s">
        <v>858</v>
      </c>
      <c r="L99" s="11" t="str">
        <f t="shared" si="7"/>
        <v>112080203 ΔΕ ΜΕΛΙΚΗΣ</v>
      </c>
    </row>
    <row r="100" spans="7:12" ht="9.75">
      <c r="G100" s="15" t="s">
        <v>2668</v>
      </c>
      <c r="H100" s="16" t="s">
        <v>4120</v>
      </c>
      <c r="I100" s="11" t="str">
        <f t="shared" si="6"/>
        <v>2312302 Δ ΑΡΓΙΘΕΑΣ</v>
      </c>
      <c r="J100" s="17" t="s">
        <v>1663</v>
      </c>
      <c r="K100" s="17" t="s">
        <v>859</v>
      </c>
      <c r="L100" s="11" t="str">
        <f t="shared" si="7"/>
        <v>112080204 ΔΕ ΠΛΑΤΕΟΣ</v>
      </c>
    </row>
    <row r="101" spans="7:12" ht="9.75">
      <c r="G101" s="15" t="s">
        <v>2669</v>
      </c>
      <c r="H101" s="16" t="s">
        <v>4121</v>
      </c>
      <c r="I101" s="11" t="str">
        <f t="shared" si="6"/>
        <v>2312303 Δ ΛΙΜΝΗΣ ΠΛΑΣΤΗΡΑ</v>
      </c>
      <c r="J101" s="17" t="s">
        <v>1664</v>
      </c>
      <c r="K101" s="17" t="s">
        <v>860</v>
      </c>
      <c r="L101" s="11" t="str">
        <f t="shared" si="7"/>
        <v>112080301 ΔΕ ΝΑΟΥΣΑΣ</v>
      </c>
    </row>
    <row r="102" spans="7:12" ht="9.75">
      <c r="G102" s="15" t="s">
        <v>2670</v>
      </c>
      <c r="H102" s="16" t="s">
        <v>4122</v>
      </c>
      <c r="I102" s="11" t="str">
        <f t="shared" si="6"/>
        <v>2312304 Δ ΜΟΥΖΑΚΙΟΥ</v>
      </c>
      <c r="J102" s="17" t="s">
        <v>1665</v>
      </c>
      <c r="K102" s="17" t="s">
        <v>861</v>
      </c>
      <c r="L102" s="11" t="str">
        <f t="shared" si="7"/>
        <v>112080302 ΔΕ ΑΝΘΕΜΙΩΝ</v>
      </c>
    </row>
    <row r="103" spans="7:12" ht="9.75">
      <c r="G103" s="15" t="s">
        <v>2671</v>
      </c>
      <c r="H103" s="16" t="s">
        <v>4123</v>
      </c>
      <c r="I103" s="11" t="str">
        <f t="shared" si="6"/>
        <v>2312305 Δ ΠΑΛΑΜΑ</v>
      </c>
      <c r="J103" s="17" t="s">
        <v>1666</v>
      </c>
      <c r="K103" s="17" t="s">
        <v>862</v>
      </c>
      <c r="L103" s="11" t="str">
        <f t="shared" si="7"/>
        <v>112080303 ΔΕ ΕΙΡΗΝΟΥΠΟΛΗΣ</v>
      </c>
    </row>
    <row r="104" spans="7:12" ht="9.75">
      <c r="G104" s="15" t="s">
        <v>2672</v>
      </c>
      <c r="H104" s="16" t="s">
        <v>4124</v>
      </c>
      <c r="I104" s="11" t="str">
        <f t="shared" si="6"/>
        <v>2312306 Δ ΣΟΦΑΔΩΝ</v>
      </c>
      <c r="J104" s="17" t="s">
        <v>1667</v>
      </c>
      <c r="K104" s="17" t="s">
        <v>863</v>
      </c>
      <c r="L104" s="11" t="str">
        <f t="shared" si="7"/>
        <v>112090101 ΔΕ ΚΙΛΚΙΣ</v>
      </c>
    </row>
    <row r="105" spans="7:12" ht="9.75">
      <c r="G105" s="15" t="s">
        <v>2673</v>
      </c>
      <c r="H105" s="16" t="s">
        <v>4125</v>
      </c>
      <c r="I105" s="11" t="str">
        <f t="shared" si="6"/>
        <v>2312401 Δ ΒΟΛΟΥ</v>
      </c>
      <c r="J105" s="17" t="s">
        <v>1668</v>
      </c>
      <c r="K105" s="17" t="s">
        <v>2281</v>
      </c>
      <c r="L105" s="11" t="str">
        <f t="shared" si="7"/>
        <v>112090102 ΔΕ ΓΑΛΛΙΚΟΥ</v>
      </c>
    </row>
    <row r="106" spans="7:12" ht="9.75">
      <c r="G106" s="15" t="s">
        <v>2674</v>
      </c>
      <c r="H106" s="16" t="s">
        <v>4126</v>
      </c>
      <c r="I106" s="11" t="str">
        <f t="shared" si="6"/>
        <v>2312402 Δ ΑΛΜΥΡΟΥ</v>
      </c>
      <c r="J106" s="17" t="s">
        <v>1669</v>
      </c>
      <c r="K106" s="17" t="s">
        <v>2282</v>
      </c>
      <c r="L106" s="11" t="str">
        <f t="shared" si="7"/>
        <v>112090103 ΔΕ ΔΟΪΡΑΝΗΣ</v>
      </c>
    </row>
    <row r="107" spans="7:12" ht="9.75">
      <c r="G107" s="15" t="s">
        <v>2675</v>
      </c>
      <c r="H107" s="16" t="s">
        <v>4127</v>
      </c>
      <c r="I107" s="11" t="str">
        <f t="shared" si="6"/>
        <v>2312403 Δ ΖΑΓΟΡΑΣ - ΜΟΥΡΕΣΙΟΥ</v>
      </c>
      <c r="J107" s="17" t="s">
        <v>1670</v>
      </c>
      <c r="K107" s="17" t="s">
        <v>2283</v>
      </c>
      <c r="L107" s="11" t="str">
        <f t="shared" si="7"/>
        <v>112090104 ΔΕ ΚΡΟΥΣΣΩΝ</v>
      </c>
    </row>
    <row r="108" spans="7:12" ht="9.75">
      <c r="G108" s="15" t="s">
        <v>2676</v>
      </c>
      <c r="H108" s="16" t="s">
        <v>4128</v>
      </c>
      <c r="I108" s="11" t="str">
        <f t="shared" si="6"/>
        <v>2312404 Δ ΝΟΤΙΟΥ ΠΗΛΙΟΥ</v>
      </c>
      <c r="J108" s="17" t="s">
        <v>1671</v>
      </c>
      <c r="K108" s="17" t="s">
        <v>2284</v>
      </c>
      <c r="L108" s="11" t="str">
        <f t="shared" si="7"/>
        <v>112090105 ΔΕ ΜΟΥΡΙΩΝ</v>
      </c>
    </row>
    <row r="109" spans="7:12" ht="9.75">
      <c r="G109" s="15" t="s">
        <v>2677</v>
      </c>
      <c r="H109" s="16" t="s">
        <v>4129</v>
      </c>
      <c r="I109" s="11" t="str">
        <f t="shared" si="6"/>
        <v>2312405 Δ ΡΗΓΑ ΦΕΡΑΙΟΥ</v>
      </c>
      <c r="J109" s="17" t="s">
        <v>1672</v>
      </c>
      <c r="K109" s="17" t="s">
        <v>2285</v>
      </c>
      <c r="L109" s="11" t="str">
        <f t="shared" si="7"/>
        <v>112090106 ΔΕ ΠΙΚΡΟΛΙΜΝΗΣ</v>
      </c>
    </row>
    <row r="110" spans="7:12" ht="9.75">
      <c r="G110" s="15" t="s">
        <v>2678</v>
      </c>
      <c r="H110" s="16" t="s">
        <v>4130</v>
      </c>
      <c r="I110" s="11" t="str">
        <f t="shared" si="6"/>
        <v>2312501 Δ ΣΚΙΑΘΟΥ</v>
      </c>
      <c r="J110" s="17" t="s">
        <v>1673</v>
      </c>
      <c r="K110" s="17" t="s">
        <v>2286</v>
      </c>
      <c r="L110" s="11" t="str">
        <f t="shared" si="7"/>
        <v>112090107 ΔΕ ΧΕΡΣΟΥ</v>
      </c>
    </row>
    <row r="111" spans="7:12" ht="9.75">
      <c r="G111" s="15" t="s">
        <v>2679</v>
      </c>
      <c r="H111" s="16" t="s">
        <v>4131</v>
      </c>
      <c r="I111" s="11" t="str">
        <f t="shared" si="6"/>
        <v>2312502 Δ ΑΛΟΝΝΗΣΟΥ</v>
      </c>
      <c r="J111" s="17" t="s">
        <v>1674</v>
      </c>
      <c r="K111" s="17" t="s">
        <v>2287</v>
      </c>
      <c r="L111" s="11" t="str">
        <f t="shared" si="7"/>
        <v>112090201 ΔΕ ΠΟΛΥΚΑΣΤΡΟΥ</v>
      </c>
    </row>
    <row r="112" spans="7:12" ht="9.75">
      <c r="G112" s="15" t="s">
        <v>2680</v>
      </c>
      <c r="H112" s="16" t="s">
        <v>4132</v>
      </c>
      <c r="I112" s="11" t="str">
        <f t="shared" si="6"/>
        <v>2312503 Δ ΣΚΟΠΕΛΟΥ</v>
      </c>
      <c r="J112" s="17" t="s">
        <v>1675</v>
      </c>
      <c r="K112" s="17" t="s">
        <v>2288</v>
      </c>
      <c r="L112" s="11" t="str">
        <f t="shared" si="7"/>
        <v>112090202 ΔΕ ΑΞΙΟΥΠΟΛΗΣ</v>
      </c>
    </row>
    <row r="113" spans="7:12" ht="9.75">
      <c r="G113" s="15" t="s">
        <v>2681</v>
      </c>
      <c r="H113" s="16" t="s">
        <v>4133</v>
      </c>
      <c r="I113" s="11" t="str">
        <f t="shared" si="6"/>
        <v>2312601 Δ ΤΡΙΚΚΑΙΩΝ</v>
      </c>
      <c r="J113" s="17" t="s">
        <v>1676</v>
      </c>
      <c r="K113" s="17" t="s">
        <v>2289</v>
      </c>
      <c r="L113" s="11" t="str">
        <f t="shared" si="7"/>
        <v>112090204 ΔΕ ΕΥΡΩΠΟΥ</v>
      </c>
    </row>
    <row r="114" spans="7:12" ht="9.75">
      <c r="G114" s="15" t="s">
        <v>2682</v>
      </c>
      <c r="H114" s="16" t="s">
        <v>4134</v>
      </c>
      <c r="I114" s="11" t="str">
        <f t="shared" si="6"/>
        <v>2312602 Δ ΚΑΛΑΜΠΑΚΑΣ</v>
      </c>
      <c r="J114" s="17" t="s">
        <v>1677</v>
      </c>
      <c r="K114" s="17" t="s">
        <v>2290</v>
      </c>
      <c r="L114" s="11" t="str">
        <f t="shared" si="7"/>
        <v>112100101 ΔΕ ΕΔΕΣΣΑΣ</v>
      </c>
    </row>
    <row r="115" spans="7:12" ht="9.75">
      <c r="G115" s="15" t="s">
        <v>2683</v>
      </c>
      <c r="H115" s="16" t="s">
        <v>4135</v>
      </c>
      <c r="I115" s="11" t="str">
        <f t="shared" si="6"/>
        <v>2312603 Δ ΠΥΛΗΣ</v>
      </c>
      <c r="J115" s="17" t="s">
        <v>1678</v>
      </c>
      <c r="K115" s="17" t="s">
        <v>2291</v>
      </c>
      <c r="L115" s="11" t="str">
        <f t="shared" si="7"/>
        <v>112100102 ΔΕ ΒΕΓΟΡΙΤΙΔΑΣ</v>
      </c>
    </row>
    <row r="116" spans="7:12" ht="9.75">
      <c r="G116" s="15" t="s">
        <v>2684</v>
      </c>
      <c r="H116" s="16" t="s">
        <v>4136</v>
      </c>
      <c r="I116" s="11" t="str">
        <f t="shared" si="6"/>
        <v>2312604 Δ ΦΑΡΚΑΔΟΝΑΣ</v>
      </c>
      <c r="J116" s="17" t="s">
        <v>1679</v>
      </c>
      <c r="K116" s="17" t="s">
        <v>2292</v>
      </c>
      <c r="L116" s="11" t="str">
        <f t="shared" si="7"/>
        <v>112100201 ΔΕ ΑΡΙΔΑΙΑΣ</v>
      </c>
    </row>
    <row r="117" spans="7:12" ht="9.75">
      <c r="G117" s="15" t="s">
        <v>2685</v>
      </c>
      <c r="H117" s="16" t="s">
        <v>4137</v>
      </c>
      <c r="I117" s="11" t="str">
        <f t="shared" si="6"/>
        <v>2322701 Δ ΛΑΜΙΕΩΝ</v>
      </c>
      <c r="J117" s="17" t="s">
        <v>1680</v>
      </c>
      <c r="K117" s="17" t="s">
        <v>2293</v>
      </c>
      <c r="L117" s="11" t="str">
        <f t="shared" si="7"/>
        <v>112100202 ΔΕ ΕΞΑΠΛΑΤΑΝΟΥ</v>
      </c>
    </row>
    <row r="118" spans="7:12" ht="9.75">
      <c r="G118" s="15" t="s">
        <v>2686</v>
      </c>
      <c r="H118" s="16" t="s">
        <v>4138</v>
      </c>
      <c r="I118" s="11" t="str">
        <f t="shared" si="6"/>
        <v>2322702 Δ ΑΜΦΙΚΛΕΙΑΣ - ΕΛΑΤΕΙΑΣ</v>
      </c>
      <c r="J118" s="17" t="s">
        <v>1681</v>
      </c>
      <c r="K118" s="17" t="s">
        <v>2294</v>
      </c>
      <c r="L118" s="11" t="str">
        <f t="shared" si="7"/>
        <v>112100301 ΔΕ ΓΙΑΝΝΙΤΣΩΝ</v>
      </c>
    </row>
    <row r="119" spans="7:12" ht="9.75">
      <c r="G119" s="15" t="s">
        <v>2687</v>
      </c>
      <c r="H119" s="16" t="s">
        <v>4139</v>
      </c>
      <c r="I119" s="11" t="str">
        <f t="shared" si="6"/>
        <v>2322703 Δ ΔΟΜΟΚΟΥ</v>
      </c>
      <c r="J119" s="17" t="s">
        <v>1682</v>
      </c>
      <c r="K119" s="17" t="s">
        <v>2295</v>
      </c>
      <c r="L119" s="11" t="str">
        <f t="shared" si="7"/>
        <v>112100302 ΔΕ ΚΡΥΑΣ ΒΡΥΣΗΣ</v>
      </c>
    </row>
    <row r="120" spans="7:12" ht="9.75">
      <c r="G120" s="15" t="s">
        <v>2688</v>
      </c>
      <c r="H120" s="16" t="s">
        <v>4140</v>
      </c>
      <c r="I120" s="11" t="str">
        <f t="shared" si="6"/>
        <v>2322704 Δ ΛΟΚΡΩΝ</v>
      </c>
      <c r="J120" s="17" t="s">
        <v>1683</v>
      </c>
      <c r="K120" s="17" t="s">
        <v>2296</v>
      </c>
      <c r="L120" s="11" t="str">
        <f t="shared" si="7"/>
        <v>112100303 ΔΕ ΚΥΡΡΟΥ</v>
      </c>
    </row>
    <row r="121" spans="7:12" ht="9.75">
      <c r="G121" s="15" t="s">
        <v>2689</v>
      </c>
      <c r="H121" s="16" t="s">
        <v>4141</v>
      </c>
      <c r="I121" s="11" t="str">
        <f t="shared" si="6"/>
        <v>2322705 Δ ΜΑΚΡΑΚΩΜΗΣ</v>
      </c>
      <c r="J121" s="17" t="s">
        <v>1684</v>
      </c>
      <c r="K121" s="17" t="s">
        <v>2297</v>
      </c>
      <c r="L121" s="11" t="str">
        <f t="shared" si="7"/>
        <v>112100304 ΔΕ ΜΕΓΑΛΟΥ ΑΛΕΞΑΝΔΡΟΥ</v>
      </c>
    </row>
    <row r="122" spans="7:12" ht="9.75">
      <c r="G122" s="15" t="s">
        <v>2690</v>
      </c>
      <c r="H122" s="16" t="s">
        <v>4142</v>
      </c>
      <c r="I122" s="11" t="str">
        <f t="shared" si="6"/>
        <v>2322706 Δ ΜΩΛΟΥ - ΑΓΙΟΥ ΚΩΝΣΤΑΝΤΙΝΟΥ</v>
      </c>
      <c r="J122" s="17" t="s">
        <v>1685</v>
      </c>
      <c r="K122" s="17" t="s">
        <v>2298</v>
      </c>
      <c r="L122" s="11" t="str">
        <f t="shared" si="7"/>
        <v>112100305 ΔΕ ΠΕΛΛΑΣ</v>
      </c>
    </row>
    <row r="123" spans="7:12" ht="9.75">
      <c r="G123" s="15" t="s">
        <v>2691</v>
      </c>
      <c r="H123" s="16" t="s">
        <v>4143</v>
      </c>
      <c r="I123" s="11" t="str">
        <f t="shared" si="6"/>
        <v>2322707 Δ ΣΤΥΛΙΔΟΣ</v>
      </c>
      <c r="J123" s="17" t="s">
        <v>1686</v>
      </c>
      <c r="K123" s="17" t="s">
        <v>2299</v>
      </c>
      <c r="L123" s="11" t="str">
        <f t="shared" si="7"/>
        <v>112100401 ΔΕ ΣΚΥΔΡΑΣ</v>
      </c>
    </row>
    <row r="124" spans="7:12" ht="9.75">
      <c r="G124" s="15" t="s">
        <v>2692</v>
      </c>
      <c r="H124" s="16" t="s">
        <v>4144</v>
      </c>
      <c r="I124" s="11" t="str">
        <f t="shared" si="6"/>
        <v>2322801 Δ ΛΕΒΑΔΕΩΝ</v>
      </c>
      <c r="J124" s="17" t="s">
        <v>1687</v>
      </c>
      <c r="K124" s="17" t="s">
        <v>2300</v>
      </c>
      <c r="L124" s="11" t="str">
        <f t="shared" si="7"/>
        <v>112100402 ΔΕ ΜΕΝΗΙΔΟΣ</v>
      </c>
    </row>
    <row r="125" spans="7:12" ht="9.75">
      <c r="G125" s="15" t="s">
        <v>2693</v>
      </c>
      <c r="H125" s="16" t="s">
        <v>4145</v>
      </c>
      <c r="I125" s="11" t="str">
        <f t="shared" si="6"/>
        <v>2322802 Δ ΑΛΙΑΡΤΟΥ</v>
      </c>
      <c r="J125" s="17" t="s">
        <v>1688</v>
      </c>
      <c r="K125" s="17" t="s">
        <v>2301</v>
      </c>
      <c r="L125" s="11" t="str">
        <f t="shared" si="7"/>
        <v>112110101 ΔΕ ΚΑΤΕΡΙΝΗΣ</v>
      </c>
    </row>
    <row r="126" spans="7:12" ht="9.75">
      <c r="G126" s="15" t="s">
        <v>2694</v>
      </c>
      <c r="H126" s="16" t="s">
        <v>4146</v>
      </c>
      <c r="I126" s="11" t="str">
        <f t="shared" si="6"/>
        <v>2322803 Δ ΔΙΣΤΟΜΟΥ - ΑΡΑΧΟΒΑΣ - ΑΝΤΙΚΥΡΑΣ</v>
      </c>
      <c r="J126" s="17" t="s">
        <v>1689</v>
      </c>
      <c r="K126" s="17" t="s">
        <v>2302</v>
      </c>
      <c r="L126" s="11" t="str">
        <f t="shared" si="7"/>
        <v>112110102 ΔΕ ΕΛΑΦΙΝΑΣ</v>
      </c>
    </row>
    <row r="127" spans="7:12" ht="9.75">
      <c r="G127" s="15" t="s">
        <v>2695</v>
      </c>
      <c r="H127" s="16" t="s">
        <v>4147</v>
      </c>
      <c r="I127" s="11" t="str">
        <f t="shared" si="6"/>
        <v>2322804 Δ ΘΗΒΑΙΩΝ</v>
      </c>
      <c r="J127" s="17" t="s">
        <v>1690</v>
      </c>
      <c r="K127" s="17" t="s">
        <v>2303</v>
      </c>
      <c r="L127" s="11" t="str">
        <f t="shared" si="7"/>
        <v>112110103 ΔΕ ΚΟΡΙΝΟΥ</v>
      </c>
    </row>
    <row r="128" spans="7:12" ht="9.75">
      <c r="G128" s="15" t="s">
        <v>2696</v>
      </c>
      <c r="H128" s="16" t="s">
        <v>4148</v>
      </c>
      <c r="I128" s="11" t="str">
        <f t="shared" si="6"/>
        <v>2322805 Δ ΟΡΧΟΜΕΝΟΥ</v>
      </c>
      <c r="J128" s="17" t="s">
        <v>1691</v>
      </c>
      <c r="K128" s="17" t="s">
        <v>2304</v>
      </c>
      <c r="L128" s="11" t="str">
        <f t="shared" si="7"/>
        <v>112110104 ΔΕ ΠΑΡΑΛΙΑΣ</v>
      </c>
    </row>
    <row r="129" spans="7:12" ht="9.75">
      <c r="G129" s="15" t="s">
        <v>2697</v>
      </c>
      <c r="H129" s="16" t="s">
        <v>4149</v>
      </c>
      <c r="I129" s="11" t="str">
        <f t="shared" si="6"/>
        <v>2322806 Δ ΤΑΝΑΓΡΑΣ</v>
      </c>
      <c r="J129" s="17" t="s">
        <v>1692</v>
      </c>
      <c r="K129" s="17" t="s">
        <v>2305</v>
      </c>
      <c r="L129" s="11" t="str">
        <f t="shared" si="7"/>
        <v>112110105 ΔΕ ΠΕΤΡΑΣ</v>
      </c>
    </row>
    <row r="130" spans="7:12" ht="9.75">
      <c r="G130" s="15" t="s">
        <v>2698</v>
      </c>
      <c r="H130" s="16" t="s">
        <v>4150</v>
      </c>
      <c r="I130" s="11" t="str">
        <f t="shared" si="6"/>
        <v>2322901 Δ ΧΑΛΚΙΔΕΩΝ</v>
      </c>
      <c r="J130" s="17" t="s">
        <v>1693</v>
      </c>
      <c r="K130" s="17" t="s">
        <v>2306</v>
      </c>
      <c r="L130" s="11" t="str">
        <f t="shared" si="7"/>
        <v>112110106 ΔΕ ΠΙΕΡΙΩΝ</v>
      </c>
    </row>
    <row r="131" spans="7:12" ht="9.75">
      <c r="G131" s="15" t="s">
        <v>2699</v>
      </c>
      <c r="H131" s="16" t="s">
        <v>4151</v>
      </c>
      <c r="I131" s="11" t="str">
        <f aca="true" t="shared" si="8" ref="I131:I194">G131&amp;" "&amp;H131</f>
        <v>2322902 Δ ΔΙΡΦΥΩΝ - ΜΕΣΣΑΠΙΩΝ</v>
      </c>
      <c r="J131" s="17" t="s">
        <v>1694</v>
      </c>
      <c r="K131" s="17" t="s">
        <v>2307</v>
      </c>
      <c r="L131" s="11" t="str">
        <f aca="true" t="shared" si="9" ref="L131:L194">J131&amp;" "&amp;K131</f>
        <v>112110201 ΔΕ ΛΙΤΟΧΩΡΟΥ</v>
      </c>
    </row>
    <row r="132" spans="7:12" ht="9.75">
      <c r="G132" s="15" t="s">
        <v>2700</v>
      </c>
      <c r="H132" s="16" t="s">
        <v>4152</v>
      </c>
      <c r="I132" s="11" t="str">
        <f t="shared" si="8"/>
        <v>2322903 Δ ΕΡΕΤΡΙΑΣ</v>
      </c>
      <c r="J132" s="17" t="s">
        <v>1695</v>
      </c>
      <c r="K132" s="17" t="s">
        <v>2308</v>
      </c>
      <c r="L132" s="11" t="str">
        <f t="shared" si="9"/>
        <v>112110202 ΔΕ ΑΝΑΤΟΛΙΚΟΥ ΟΛΥΜΠΟΥ</v>
      </c>
    </row>
    <row r="133" spans="7:12" ht="9.75">
      <c r="G133" s="15" t="s">
        <v>2701</v>
      </c>
      <c r="H133" s="16" t="s">
        <v>4153</v>
      </c>
      <c r="I133" s="11" t="str">
        <f t="shared" si="8"/>
        <v>2322904 Δ ΙΣΤΙΑΙΑΣ - ΑΙΔΗΨΟΥ</v>
      </c>
      <c r="J133" s="17" t="s">
        <v>1696</v>
      </c>
      <c r="K133" s="17" t="s">
        <v>2309</v>
      </c>
      <c r="L133" s="11" t="str">
        <f t="shared" si="9"/>
        <v>112110203 ΔΕ ΔΙΟΥ</v>
      </c>
    </row>
    <row r="134" spans="7:12" ht="9.75">
      <c r="G134" s="15" t="s">
        <v>2702</v>
      </c>
      <c r="H134" s="16" t="s">
        <v>4154</v>
      </c>
      <c r="I134" s="11" t="str">
        <f t="shared" si="8"/>
        <v>2322905 Δ ΚΑΡΥΣΤΟΥ</v>
      </c>
      <c r="J134" s="17" t="s">
        <v>1697</v>
      </c>
      <c r="K134" s="17" t="s">
        <v>2310</v>
      </c>
      <c r="L134" s="11" t="str">
        <f t="shared" si="9"/>
        <v>112110301 ΔΕ ΑΙΓΙΝΙΟΥ</v>
      </c>
    </row>
    <row r="135" spans="7:12" ht="9.75">
      <c r="G135" s="15" t="s">
        <v>2703</v>
      </c>
      <c r="H135" s="16" t="s">
        <v>4155</v>
      </c>
      <c r="I135" s="11" t="str">
        <f t="shared" si="8"/>
        <v>2322906 Δ ΚΥΜΗΣ - ΑΛΙΒΕΡΙΟΥ</v>
      </c>
      <c r="J135" s="17" t="s">
        <v>1698</v>
      </c>
      <c r="K135" s="17" t="s">
        <v>2311</v>
      </c>
      <c r="L135" s="11" t="str">
        <f t="shared" si="9"/>
        <v>112110302 ΔΕ ΚΟΛΙΝΔΡΟΥ</v>
      </c>
    </row>
    <row r="136" spans="7:12" ht="9.75">
      <c r="G136" s="15" t="s">
        <v>2704</v>
      </c>
      <c r="H136" s="16" t="s">
        <v>4156</v>
      </c>
      <c r="I136" s="11" t="str">
        <f t="shared" si="8"/>
        <v>2322907 Δ ΜΑΝΤΟΥΔΙΟΥ - ΛΙΜΝΗΣ - ΑΓΙΑΣ ΑΝΝΑΣ</v>
      </c>
      <c r="J136" s="17" t="s">
        <v>1699</v>
      </c>
      <c r="K136" s="17" t="s">
        <v>2312</v>
      </c>
      <c r="L136" s="11" t="str">
        <f t="shared" si="9"/>
        <v>112110303 ΔΕ ΜΕΘΩΝΗΣ</v>
      </c>
    </row>
    <row r="137" spans="7:12" ht="9.75">
      <c r="G137" s="15" t="s">
        <v>2705</v>
      </c>
      <c r="H137" s="16" t="s">
        <v>4157</v>
      </c>
      <c r="I137" s="11" t="str">
        <f t="shared" si="8"/>
        <v>2322908 Δ ΣΚΥΡΟΥ</v>
      </c>
      <c r="J137" s="17" t="s">
        <v>1700</v>
      </c>
      <c r="K137" s="17" t="s">
        <v>2313</v>
      </c>
      <c r="L137" s="11" t="str">
        <f t="shared" si="9"/>
        <v>112110304 ΔΕ ΠΥΔΝΑΣ</v>
      </c>
    </row>
    <row r="138" spans="7:12" ht="9.75">
      <c r="G138" s="15" t="s">
        <v>2706</v>
      </c>
      <c r="H138" s="16" t="s">
        <v>4158</v>
      </c>
      <c r="I138" s="11" t="str">
        <f t="shared" si="8"/>
        <v>2323001 Δ ΚΑΡΠΕΝΗΣΙΟΥ</v>
      </c>
      <c r="J138" s="17" t="s">
        <v>1701</v>
      </c>
      <c r="K138" s="17" t="s">
        <v>2314</v>
      </c>
      <c r="L138" s="11" t="str">
        <f t="shared" si="9"/>
        <v>112120103 ΔΕ ΚΑΠΕΤΑΝ ΜΗΤΡΟΥΣΙΟΥ</v>
      </c>
    </row>
    <row r="139" spans="7:12" ht="9.75">
      <c r="G139" s="15" t="s">
        <v>2707</v>
      </c>
      <c r="H139" s="16" t="s">
        <v>4159</v>
      </c>
      <c r="I139" s="11" t="str">
        <f t="shared" si="8"/>
        <v>2323002 Δ ΑΓΡΑΦΩΝ</v>
      </c>
      <c r="J139" s="17" t="s">
        <v>1702</v>
      </c>
      <c r="K139" s="17" t="s">
        <v>2315</v>
      </c>
      <c r="L139" s="11" t="str">
        <f t="shared" si="9"/>
        <v>112120104 ΔΕ ΛΕΥΚΩΝΑ</v>
      </c>
    </row>
    <row r="140" spans="7:12" ht="9.75">
      <c r="G140" s="15" t="s">
        <v>2708</v>
      </c>
      <c r="H140" s="16" t="s">
        <v>4160</v>
      </c>
      <c r="I140" s="11" t="str">
        <f t="shared" si="8"/>
        <v>2323101 Δ ΔΕΛΦΩΝ</v>
      </c>
      <c r="J140" s="17" t="s">
        <v>1703</v>
      </c>
      <c r="K140" s="17" t="s">
        <v>2316</v>
      </c>
      <c r="L140" s="11" t="str">
        <f t="shared" si="9"/>
        <v>112120106 ΔΕ ΣΚΟΥΤΑΡΕΩΣ</v>
      </c>
    </row>
    <row r="141" spans="7:12" ht="9.75">
      <c r="G141" s="15" t="s">
        <v>2709</v>
      </c>
      <c r="H141" s="16" t="s">
        <v>4161</v>
      </c>
      <c r="I141" s="11" t="str">
        <f t="shared" si="8"/>
        <v>2323102 Δ ΔΩΡΙΔΟΣ</v>
      </c>
      <c r="J141" s="17" t="s">
        <v>965</v>
      </c>
      <c r="K141" s="17" t="s">
        <v>2317</v>
      </c>
      <c r="L141" s="11" t="str">
        <f t="shared" si="9"/>
        <v>112120201 ΔΕ ΡΟΔΟΛΙΒΟΥΣ</v>
      </c>
    </row>
    <row r="142" spans="7:12" ht="9.75">
      <c r="G142" s="15" t="s">
        <v>2710</v>
      </c>
      <c r="H142" s="16" t="s">
        <v>4162</v>
      </c>
      <c r="I142" s="11" t="str">
        <f t="shared" si="8"/>
        <v>2413201 Δ ΚΕΡΚΥΡΑΣ</v>
      </c>
      <c r="J142" s="17" t="s">
        <v>966</v>
      </c>
      <c r="K142" s="17" t="s">
        <v>2318</v>
      </c>
      <c r="L142" s="11" t="str">
        <f t="shared" si="9"/>
        <v>112120202 ΔΕ ΑΜΦΙΠΟΛΗΣ</v>
      </c>
    </row>
    <row r="143" spans="7:12" ht="9.75">
      <c r="G143" s="15" t="s">
        <v>2711</v>
      </c>
      <c r="H143" s="16" t="s">
        <v>4163</v>
      </c>
      <c r="I143" s="11" t="str">
        <f t="shared" si="8"/>
        <v>2413202 Δ ΠΑΞΩΝ</v>
      </c>
      <c r="J143" s="17" t="s">
        <v>967</v>
      </c>
      <c r="K143" s="17" t="s">
        <v>2319</v>
      </c>
      <c r="L143" s="11" t="str">
        <f t="shared" si="9"/>
        <v>112120203 ΔΕ ΚΟΡΜΙΣΤΑΣ</v>
      </c>
    </row>
    <row r="144" spans="7:12" ht="9.75">
      <c r="G144" s="15" t="s">
        <v>2712</v>
      </c>
      <c r="H144" s="16" t="s">
        <v>4164</v>
      </c>
      <c r="I144" s="11" t="str">
        <f t="shared" si="8"/>
        <v>2413301 Δ ΖΑΚΥΝΘΟΥ</v>
      </c>
      <c r="J144" s="17" t="s">
        <v>968</v>
      </c>
      <c r="K144" s="17" t="s">
        <v>2320</v>
      </c>
      <c r="L144" s="11" t="str">
        <f t="shared" si="9"/>
        <v>112120204 ΔΕ ΠΡΩΤΗΣ</v>
      </c>
    </row>
    <row r="145" spans="7:12" ht="9.75">
      <c r="G145" s="15" t="s">
        <v>2713</v>
      </c>
      <c r="H145" s="16" t="s">
        <v>4165</v>
      </c>
      <c r="I145" s="11" t="str">
        <f t="shared" si="8"/>
        <v>2413401 Δ ΙΘΑΚΗΣ</v>
      </c>
      <c r="J145" s="17" t="s">
        <v>969</v>
      </c>
      <c r="K145" s="17" t="s">
        <v>2321</v>
      </c>
      <c r="L145" s="11" t="str">
        <f t="shared" si="9"/>
        <v>112120301 ΔΕ ΝΙΓΡΙΤΗΣ</v>
      </c>
    </row>
    <row r="146" spans="7:12" ht="9.75">
      <c r="G146" s="15" t="s">
        <v>2714</v>
      </c>
      <c r="H146" s="16" t="s">
        <v>4166</v>
      </c>
      <c r="I146" s="11" t="str">
        <f t="shared" si="8"/>
        <v>2413501 Δ ΚΕΦΑΛΟΝΙΑΣ</v>
      </c>
      <c r="J146" s="17" t="s">
        <v>970</v>
      </c>
      <c r="K146" s="17" t="s">
        <v>2322</v>
      </c>
      <c r="L146" s="11" t="str">
        <f t="shared" si="9"/>
        <v>112120302 ΔΕ ΑΧΙΝΟΥ</v>
      </c>
    </row>
    <row r="147" spans="7:12" ht="9.75">
      <c r="G147" s="15" t="s">
        <v>2715</v>
      </c>
      <c r="H147" s="16" t="s">
        <v>4167</v>
      </c>
      <c r="I147" s="11" t="str">
        <f t="shared" si="8"/>
        <v>2413601 Δ ΛΕΥΚΑΔΑΣ</v>
      </c>
      <c r="J147" s="17" t="s">
        <v>971</v>
      </c>
      <c r="K147" s="17" t="s">
        <v>2323</v>
      </c>
      <c r="L147" s="11" t="str">
        <f t="shared" si="9"/>
        <v>112120303 ΔΕ ΒΙΣΑΛΤΙΑΣ</v>
      </c>
    </row>
    <row r="148" spans="7:12" ht="9.75">
      <c r="G148" s="15" t="s">
        <v>2716</v>
      </c>
      <c r="H148" s="16" t="s">
        <v>4168</v>
      </c>
      <c r="I148" s="11" t="str">
        <f t="shared" si="8"/>
        <v>2413602 Δ ΜΕΓΑΝΗΣΙΟΥ</v>
      </c>
      <c r="J148" s="17" t="s">
        <v>972</v>
      </c>
      <c r="K148" s="17" t="s">
        <v>2324</v>
      </c>
      <c r="L148" s="11" t="str">
        <f t="shared" si="9"/>
        <v>112120304 ΔΕ ΤΡΑΓΙΛΟΥ</v>
      </c>
    </row>
    <row r="149" spans="7:12" ht="9.75">
      <c r="G149" s="15" t="s">
        <v>2717</v>
      </c>
      <c r="H149" s="16" t="s">
        <v>4169</v>
      </c>
      <c r="I149" s="11" t="str">
        <f t="shared" si="8"/>
        <v>2423701 Δ ΠΑΤΡΕΩΝ</v>
      </c>
      <c r="J149" s="17" t="s">
        <v>973</v>
      </c>
      <c r="K149" s="17" t="s">
        <v>2325</v>
      </c>
      <c r="L149" s="11" t="str">
        <f t="shared" si="9"/>
        <v>112120401 ΔΕ ΕΜΜΑΝΟΥΗΛ ΠΑΠΠΑ</v>
      </c>
    </row>
    <row r="150" spans="7:12" ht="9.75">
      <c r="G150" s="15" t="s">
        <v>2718</v>
      </c>
      <c r="H150" s="16" t="s">
        <v>4170</v>
      </c>
      <c r="I150" s="11" t="str">
        <f t="shared" si="8"/>
        <v>2423702 Δ ΑΙΓΙΑΛΕΙΑΣ</v>
      </c>
      <c r="J150" s="17" t="s">
        <v>974</v>
      </c>
      <c r="K150" s="17" t="s">
        <v>2326</v>
      </c>
      <c r="L150" s="11" t="str">
        <f t="shared" si="9"/>
        <v>112120402 ΔΕ ΣΤΡΥΜΩΝΑ</v>
      </c>
    </row>
    <row r="151" spans="7:12" ht="9.75">
      <c r="G151" s="15" t="s">
        <v>2719</v>
      </c>
      <c r="H151" s="16" t="s">
        <v>4171</v>
      </c>
      <c r="I151" s="11" t="str">
        <f t="shared" si="8"/>
        <v>2423703 Δ ΔΥΤΙΚΗΣ ΑΧΑΪΑΣ</v>
      </c>
      <c r="J151" s="17" t="s">
        <v>975</v>
      </c>
      <c r="K151" s="17" t="s">
        <v>2327</v>
      </c>
      <c r="L151" s="11" t="str">
        <f t="shared" si="9"/>
        <v>112120501 ΔΕ ΗΡΑΚΛΕΙΑΣ</v>
      </c>
    </row>
    <row r="152" spans="7:12" ht="9.75">
      <c r="G152" s="15" t="s">
        <v>2720</v>
      </c>
      <c r="H152" s="16" t="s">
        <v>4172</v>
      </c>
      <c r="I152" s="11" t="str">
        <f t="shared" si="8"/>
        <v>2423704 Δ ΕΡΥΜΑΝΘΟΥ</v>
      </c>
      <c r="J152" s="17" t="s">
        <v>976</v>
      </c>
      <c r="K152" s="17" t="s">
        <v>2328</v>
      </c>
      <c r="L152" s="11" t="str">
        <f t="shared" si="9"/>
        <v>112120502 ΔΕ ΣΚΟΤΟΥΣΣΗΣ</v>
      </c>
    </row>
    <row r="153" spans="7:12" ht="9.75">
      <c r="G153" s="15" t="s">
        <v>2721</v>
      </c>
      <c r="H153" s="16" t="s">
        <v>4173</v>
      </c>
      <c r="I153" s="11" t="str">
        <f t="shared" si="8"/>
        <v>2423705 Δ ΚΑΛΑΒΡΥΤΩΝ</v>
      </c>
      <c r="J153" s="17" t="s">
        <v>977</v>
      </c>
      <c r="K153" s="17" t="s">
        <v>2329</v>
      </c>
      <c r="L153" s="11" t="str">
        <f t="shared" si="9"/>
        <v>112120503 ΔΕ ΣΤΡΥΜΟΝΙΚΟΥ (ΣΤΡΥΜΩΝΙΚΟΥ)</v>
      </c>
    </row>
    <row r="154" spans="7:12" ht="9.75">
      <c r="G154" s="15" t="s">
        <v>2722</v>
      </c>
      <c r="H154" s="16" t="s">
        <v>4174</v>
      </c>
      <c r="I154" s="11" t="str">
        <f t="shared" si="8"/>
        <v>2423801 Δ ΙΕΡΑΣ ΠΟΛΗΣ ΜΕΣΟΛΟΓΓΙΟΥ</v>
      </c>
      <c r="J154" s="17" t="s">
        <v>978</v>
      </c>
      <c r="K154" s="17" t="s">
        <v>2330</v>
      </c>
      <c r="L154" s="11" t="str">
        <f t="shared" si="9"/>
        <v>112120601 ΔΕ ΝΕΑΣ ΖΙΧΝΗΣ</v>
      </c>
    </row>
    <row r="155" spans="7:12" ht="9.75">
      <c r="G155" s="15" t="s">
        <v>2723</v>
      </c>
      <c r="H155" s="16" t="s">
        <v>4175</v>
      </c>
      <c r="I155" s="11" t="str">
        <f t="shared" si="8"/>
        <v>2423802 Δ ΑΚΤΙΟΥ - ΒΟΝΙΤΣΑΣ</v>
      </c>
      <c r="J155" s="17" t="s">
        <v>979</v>
      </c>
      <c r="K155" s="17" t="s">
        <v>2331</v>
      </c>
      <c r="L155" s="11" t="str">
        <f t="shared" si="9"/>
        <v>112120602 ΔΕ ΑΛΙΣΤΡΑΤΗΣ</v>
      </c>
    </row>
    <row r="156" spans="7:12" ht="9.75">
      <c r="G156" s="15" t="s">
        <v>2724</v>
      </c>
      <c r="H156" s="16" t="s">
        <v>4176</v>
      </c>
      <c r="I156" s="11" t="str">
        <f t="shared" si="8"/>
        <v>2423803 Δ ΑΓΡΙΝΙΟΥ</v>
      </c>
      <c r="J156" s="17" t="s">
        <v>980</v>
      </c>
      <c r="K156" s="17" t="s">
        <v>2332</v>
      </c>
      <c r="L156" s="11" t="str">
        <f t="shared" si="9"/>
        <v>112120701 ΔΕ ΣΙΔΗΡΟΚΑΣΤΡΟΥ</v>
      </c>
    </row>
    <row r="157" spans="7:12" ht="9.75">
      <c r="G157" s="15" t="s">
        <v>2725</v>
      </c>
      <c r="H157" s="16" t="s">
        <v>4177</v>
      </c>
      <c r="I157" s="11" t="str">
        <f t="shared" si="8"/>
        <v>2423804 Δ ΑΜΦΙΛΟΧΙΑΣ</v>
      </c>
      <c r="J157" s="17" t="s">
        <v>981</v>
      </c>
      <c r="K157" s="17" t="s">
        <v>2333</v>
      </c>
      <c r="L157" s="11" t="str">
        <f t="shared" si="9"/>
        <v>112120702 ΔΕ ΑΓΚΙΣΤΡΟΥ</v>
      </c>
    </row>
    <row r="158" spans="7:12" ht="9.75">
      <c r="G158" s="15" t="s">
        <v>2726</v>
      </c>
      <c r="H158" s="16" t="s">
        <v>4178</v>
      </c>
      <c r="I158" s="11" t="str">
        <f t="shared" si="8"/>
        <v>2423805 Δ ΘΕΡΜΟΥ</v>
      </c>
      <c r="J158" s="17" t="s">
        <v>982</v>
      </c>
      <c r="K158" s="17" t="s">
        <v>2334</v>
      </c>
      <c r="L158" s="11" t="str">
        <f t="shared" si="9"/>
        <v>112120703 ΔΕ ΑΧΛΑΔΟΧΩΡΙΟΥ</v>
      </c>
    </row>
    <row r="159" spans="7:12" ht="9.75">
      <c r="G159" s="15" t="s">
        <v>2727</v>
      </c>
      <c r="H159" s="16" t="s">
        <v>4179</v>
      </c>
      <c r="I159" s="11" t="str">
        <f t="shared" si="8"/>
        <v>2423806 Δ ΝΑΥΠΑΚΤΙΑΣ</v>
      </c>
      <c r="J159" s="17" t="s">
        <v>983</v>
      </c>
      <c r="K159" s="17" t="s">
        <v>2335</v>
      </c>
      <c r="L159" s="11" t="str">
        <f t="shared" si="9"/>
        <v>112120704 ΔΕ ΚΕΡΚΙΝΗΣ</v>
      </c>
    </row>
    <row r="160" spans="7:12" ht="9.75">
      <c r="G160" s="15" t="s">
        <v>2728</v>
      </c>
      <c r="H160" s="16" t="s">
        <v>4180</v>
      </c>
      <c r="I160" s="11" t="str">
        <f t="shared" si="8"/>
        <v>2423807 Δ ΞΗΡΟΜΕΡΟΥ</v>
      </c>
      <c r="J160" s="17" t="s">
        <v>984</v>
      </c>
      <c r="K160" s="17" t="s">
        <v>2336</v>
      </c>
      <c r="L160" s="11" t="str">
        <f t="shared" si="9"/>
        <v>112120705 ΔΕ ΠΕΤΡΙΤΣΙΟΥ</v>
      </c>
    </row>
    <row r="161" spans="7:12" ht="9.75">
      <c r="G161" s="15" t="s">
        <v>2729</v>
      </c>
      <c r="H161" s="16" t="s">
        <v>4181</v>
      </c>
      <c r="I161" s="11" t="str">
        <f t="shared" si="8"/>
        <v>2423901 Δ ΠΥΡΓΟΥ</v>
      </c>
      <c r="J161" s="17" t="s">
        <v>985</v>
      </c>
      <c r="K161" s="17" t="s">
        <v>2337</v>
      </c>
      <c r="L161" s="11" t="str">
        <f t="shared" si="9"/>
        <v>112120706 ΔΕ ΠΡΟΜΑΧΩΝΟΣ</v>
      </c>
    </row>
    <row r="162" spans="7:12" ht="9.75">
      <c r="G162" s="15" t="s">
        <v>2730</v>
      </c>
      <c r="H162" s="16" t="s">
        <v>4182</v>
      </c>
      <c r="I162" s="11" t="str">
        <f t="shared" si="8"/>
        <v>2423902 Δ ΗΛΙΔΑΣ</v>
      </c>
      <c r="J162" s="17" t="s">
        <v>986</v>
      </c>
      <c r="K162" s="17" t="s">
        <v>2338</v>
      </c>
      <c r="L162" s="11" t="str">
        <f t="shared" si="9"/>
        <v>112130101 ΔΕ ΠΟΛΥΓΥΡΟΥ</v>
      </c>
    </row>
    <row r="163" spans="7:12" ht="9.75">
      <c r="G163" s="15" t="s">
        <v>2731</v>
      </c>
      <c r="H163" s="16" t="s">
        <v>4183</v>
      </c>
      <c r="I163" s="11" t="str">
        <f t="shared" si="8"/>
        <v>2423903 Δ ΑΝΔΡΑΒΙΔΑΣ - ΚΥΛΛΗΝΗΣ</v>
      </c>
      <c r="J163" s="17" t="s">
        <v>987</v>
      </c>
      <c r="K163" s="17" t="s">
        <v>2339</v>
      </c>
      <c r="L163" s="11" t="str">
        <f t="shared" si="9"/>
        <v>112130102 ΔΕ ΑΝΘΕΜΟΥΝΤΑ</v>
      </c>
    </row>
    <row r="164" spans="7:12" ht="9.75">
      <c r="G164" s="15" t="s">
        <v>2732</v>
      </c>
      <c r="H164" s="16" t="s">
        <v>4184</v>
      </c>
      <c r="I164" s="11" t="str">
        <f t="shared" si="8"/>
        <v>2423904 Δ ΑΝΔΡΙΤΣΑΙΝΑΣ - ΚΡΕΣΤΕΝΩΝ</v>
      </c>
      <c r="J164" s="17" t="s">
        <v>4474</v>
      </c>
      <c r="K164" s="17" t="s">
        <v>2340</v>
      </c>
      <c r="L164" s="11" t="str">
        <f t="shared" si="9"/>
        <v>112130103 ΔΕ ΖΕΡΒΟΧΩΡΙΩΝ</v>
      </c>
    </row>
    <row r="165" spans="7:12" ht="9.75">
      <c r="G165" s="15" t="s">
        <v>2733</v>
      </c>
      <c r="H165" s="16" t="s">
        <v>4185</v>
      </c>
      <c r="I165" s="11" t="str">
        <f t="shared" si="8"/>
        <v>2423905 Δ ΑΡΧΑΙΑΣ ΟΛΥΜΠΙΑΣ</v>
      </c>
      <c r="J165" s="17" t="s">
        <v>4475</v>
      </c>
      <c r="K165" s="17" t="s">
        <v>2341</v>
      </c>
      <c r="L165" s="11" t="str">
        <f t="shared" si="9"/>
        <v>112130104 ΔΕ ΟΡΜΥΛΙΑΣ</v>
      </c>
    </row>
    <row r="166" spans="7:12" ht="9.75">
      <c r="G166" s="15" t="s">
        <v>2734</v>
      </c>
      <c r="H166" s="16" t="s">
        <v>4186</v>
      </c>
      <c r="I166" s="11" t="str">
        <f t="shared" si="8"/>
        <v>2423906 Δ ΖΑΧΑΡΩΣ</v>
      </c>
      <c r="J166" s="17" t="s">
        <v>4476</v>
      </c>
      <c r="K166" s="17" t="s">
        <v>2342</v>
      </c>
      <c r="L166" s="11" t="str">
        <f t="shared" si="9"/>
        <v>112130201 ΔΕ ΣΤΑΓΙΡΩΝ - ΑΚΑΝΘΟΥ (ΣΤΑΓΕΙΡΩΝ-ΑΚΑΝΘΟΥ)</v>
      </c>
    </row>
    <row r="167" spans="7:12" ht="9.75">
      <c r="G167" s="15" t="s">
        <v>2735</v>
      </c>
      <c r="H167" s="16" t="s">
        <v>4187</v>
      </c>
      <c r="I167" s="11" t="str">
        <f t="shared" si="8"/>
        <v>2423907 Δ ΠΗΝΕΙΟΥ</v>
      </c>
      <c r="J167" s="17" t="s">
        <v>4477</v>
      </c>
      <c r="K167" s="17" t="s">
        <v>2343</v>
      </c>
      <c r="L167" s="11" t="str">
        <f t="shared" si="9"/>
        <v>112130202 ΔΕ ΑΡΝΑΙΑΣ</v>
      </c>
    </row>
    <row r="168" spans="7:12" ht="9.75">
      <c r="G168" s="15" t="s">
        <v>2736</v>
      </c>
      <c r="H168" s="16" t="s">
        <v>4188</v>
      </c>
      <c r="I168" s="11" t="str">
        <f t="shared" si="8"/>
        <v>2434001 Δ ΤΡΙΠΟΛΗΣ</v>
      </c>
      <c r="J168" s="17" t="s">
        <v>4478</v>
      </c>
      <c r="K168" s="17" t="s">
        <v>705</v>
      </c>
      <c r="L168" s="11" t="str">
        <f t="shared" si="9"/>
        <v>112130203 ΔΕ ΠΑΝΑΓΙΑΣ</v>
      </c>
    </row>
    <row r="169" spans="7:12" ht="9.75">
      <c r="G169" s="15" t="s">
        <v>2737</v>
      </c>
      <c r="H169" s="16" t="s">
        <v>4189</v>
      </c>
      <c r="I169" s="11" t="str">
        <f t="shared" si="8"/>
        <v>2434002 Δ ΒΟΡΕΙΑΣ ΚΥΝΟΥΡΙΑΣ</v>
      </c>
      <c r="J169" s="17" t="s">
        <v>4479</v>
      </c>
      <c r="K169" s="17" t="s">
        <v>3035</v>
      </c>
      <c r="L169" s="11" t="str">
        <f t="shared" si="9"/>
        <v>112130301 ΔΕ ΚΑΣΣΑΝΔΡΑΣ</v>
      </c>
    </row>
    <row r="170" spans="7:12" ht="9.75">
      <c r="G170" s="15" t="s">
        <v>2738</v>
      </c>
      <c r="H170" s="16" t="s">
        <v>4190</v>
      </c>
      <c r="I170" s="11" t="str">
        <f t="shared" si="8"/>
        <v>2434003 Δ ΓΟΡΤΥΝΙΑΣ</v>
      </c>
      <c r="J170" s="17" t="s">
        <v>4480</v>
      </c>
      <c r="K170" s="17" t="s">
        <v>3036</v>
      </c>
      <c r="L170" s="11" t="str">
        <f t="shared" si="9"/>
        <v>112130302 ΔΕ ΠΑΛΛΗΝΗΣ</v>
      </c>
    </row>
    <row r="171" spans="7:12" ht="9.75">
      <c r="G171" s="15" t="s">
        <v>2739</v>
      </c>
      <c r="H171" s="16" t="s">
        <v>4191</v>
      </c>
      <c r="I171" s="11" t="str">
        <f t="shared" si="8"/>
        <v>2434004 Δ ΜΕΓΑΛΟΠΟΛΗΣ</v>
      </c>
      <c r="J171" s="17" t="s">
        <v>4481</v>
      </c>
      <c r="K171" s="17" t="s">
        <v>3037</v>
      </c>
      <c r="L171" s="11" t="str">
        <f t="shared" si="9"/>
        <v>112130401 ΔΕ ΜΟΥΔΑΝΙΩΝ</v>
      </c>
    </row>
    <row r="172" spans="7:12" ht="9.75">
      <c r="G172" s="15" t="s">
        <v>2740</v>
      </c>
      <c r="H172" s="16" t="s">
        <v>4192</v>
      </c>
      <c r="I172" s="11" t="str">
        <f t="shared" si="8"/>
        <v>2434005 Δ ΝΟΤΙΑΣ ΚΥΝΟΥΡΙΑΣ</v>
      </c>
      <c r="J172" s="17" t="s">
        <v>4482</v>
      </c>
      <c r="K172" s="17" t="s">
        <v>3038</v>
      </c>
      <c r="L172" s="11" t="str">
        <f t="shared" si="9"/>
        <v>112130402 ΔΕ ΚΑΛΛΙΚΡΑΤΕΙΑΣ</v>
      </c>
    </row>
    <row r="173" spans="7:12" ht="9.75">
      <c r="G173" s="15" t="s">
        <v>2741</v>
      </c>
      <c r="H173" s="16" t="s">
        <v>4193</v>
      </c>
      <c r="I173" s="11" t="str">
        <f t="shared" si="8"/>
        <v>2434101 Δ ΝΑΥΠΛΙΕΩΝ</v>
      </c>
      <c r="J173" s="17" t="s">
        <v>4483</v>
      </c>
      <c r="K173" s="17" t="s">
        <v>3039</v>
      </c>
      <c r="L173" s="11" t="str">
        <f t="shared" si="9"/>
        <v>112130403 ΔΕ ΤΡΙΓΛΙΑΣ</v>
      </c>
    </row>
    <row r="174" spans="7:12" ht="9.75">
      <c r="G174" s="15" t="s">
        <v>2742</v>
      </c>
      <c r="H174" s="16" t="s">
        <v>4194</v>
      </c>
      <c r="I174" s="11" t="str">
        <f t="shared" si="8"/>
        <v>2434102 Δ ΑΡΓΟΥΣ - ΜΥΚΗΝΩΝ</v>
      </c>
      <c r="J174" s="17" t="s">
        <v>4484</v>
      </c>
      <c r="K174" s="17" t="s">
        <v>3040</v>
      </c>
      <c r="L174" s="11" t="str">
        <f t="shared" si="9"/>
        <v>112130501 ΔΕ ΣΙΘΩΝΙΑΣ</v>
      </c>
    </row>
    <row r="175" spans="7:12" ht="9.75">
      <c r="G175" s="15" t="s">
        <v>2743</v>
      </c>
      <c r="H175" s="16" t="s">
        <v>4195</v>
      </c>
      <c r="I175" s="11" t="str">
        <f t="shared" si="8"/>
        <v>2434103 Δ ΕΠΙΔΑΥΡΟΥ</v>
      </c>
      <c r="J175" s="17" t="s">
        <v>4485</v>
      </c>
      <c r="K175" s="17" t="s">
        <v>3041</v>
      </c>
      <c r="L175" s="11" t="str">
        <f t="shared" si="9"/>
        <v>112130502 ΔΕ ΤΟΡΩΝΗΣ</v>
      </c>
    </row>
    <row r="176" spans="7:12" ht="9.75">
      <c r="G176" s="15" t="s">
        <v>2744</v>
      </c>
      <c r="H176" s="16" t="s">
        <v>3211</v>
      </c>
      <c r="I176" s="11" t="str">
        <f t="shared" si="8"/>
        <v>2434104 Δ ΕΡΜΙΟΝΙΔΑΣ</v>
      </c>
      <c r="J176" s="17" t="s">
        <v>4486</v>
      </c>
      <c r="K176" s="17" t="s">
        <v>3042</v>
      </c>
      <c r="L176" s="11" t="str">
        <f t="shared" si="9"/>
        <v>121140101 ΔΕ ΚΟΖΑΝΗΣ</v>
      </c>
    </row>
    <row r="177" spans="7:12" ht="9.75">
      <c r="G177" s="15" t="s">
        <v>2745</v>
      </c>
      <c r="H177" s="16" t="s">
        <v>3212</v>
      </c>
      <c r="I177" s="11" t="str">
        <f t="shared" si="8"/>
        <v>2434201 Δ ΚΟΡΙΝΘΙΩΝ</v>
      </c>
      <c r="J177" s="17" t="s">
        <v>4487</v>
      </c>
      <c r="K177" s="17" t="s">
        <v>3043</v>
      </c>
      <c r="L177" s="11" t="str">
        <f t="shared" si="9"/>
        <v>121140102 ΔΕ ΑΙΑΝΗΣ</v>
      </c>
    </row>
    <row r="178" spans="7:12" ht="9.75">
      <c r="G178" s="15" t="s">
        <v>2746</v>
      </c>
      <c r="H178" s="16" t="s">
        <v>3213</v>
      </c>
      <c r="I178" s="11" t="str">
        <f t="shared" si="8"/>
        <v>2434202 Δ ΒΕΛΟΥ - ΒΟΧΑΣ</v>
      </c>
      <c r="J178" s="17" t="s">
        <v>4488</v>
      </c>
      <c r="K178" s="17" t="s">
        <v>3044</v>
      </c>
      <c r="L178" s="11" t="str">
        <f t="shared" si="9"/>
        <v>121140103 ΔΕ ΔΗΜΗΤΡΙΟΥ ΥΨΗΛΑΝΤΗ</v>
      </c>
    </row>
    <row r="179" spans="7:12" ht="9.75">
      <c r="G179" s="15" t="s">
        <v>2747</v>
      </c>
      <c r="H179" s="16" t="s">
        <v>3214</v>
      </c>
      <c r="I179" s="11" t="str">
        <f t="shared" si="8"/>
        <v>2434203 Δ ΛΟΥΤΡΑΚΙΟΥ - ΑΓΙΩΝ ΘΕΟΔΩΡΩΝ</v>
      </c>
      <c r="J179" s="17" t="s">
        <v>4489</v>
      </c>
      <c r="K179" s="17" t="s">
        <v>3045</v>
      </c>
      <c r="L179" s="11" t="str">
        <f t="shared" si="9"/>
        <v>121140104 ΔΕ ΕΛΙΜΕΙΑΣ</v>
      </c>
    </row>
    <row r="180" spans="7:12" ht="9.75">
      <c r="G180" s="15" t="s">
        <v>2748</v>
      </c>
      <c r="H180" s="16" t="s">
        <v>3215</v>
      </c>
      <c r="I180" s="11" t="str">
        <f t="shared" si="8"/>
        <v>2434204 Δ ΝΕΜΕΑΣ</v>
      </c>
      <c r="J180" s="17" t="s">
        <v>4490</v>
      </c>
      <c r="K180" s="17" t="s">
        <v>3046</v>
      </c>
      <c r="L180" s="11" t="str">
        <f t="shared" si="9"/>
        <v>121140105 ΔΕ ΕΛΛΗΣΠΟΝΤΟΥ</v>
      </c>
    </row>
    <row r="181" spans="7:12" ht="9.75">
      <c r="G181" s="15" t="s">
        <v>2749</v>
      </c>
      <c r="H181" s="16" t="s">
        <v>3216</v>
      </c>
      <c r="I181" s="11" t="str">
        <f t="shared" si="8"/>
        <v>2434205 Δ ΞΥΛΟΚΑΣΤΡΟΥ - ΕΥΡΩΣΤΙΝΗΣ</v>
      </c>
      <c r="J181" s="17" t="s">
        <v>4491</v>
      </c>
      <c r="K181" s="17" t="s">
        <v>3047</v>
      </c>
      <c r="L181" s="11" t="str">
        <f t="shared" si="9"/>
        <v>121140201 ΔΕ ΝΕΑΠΟΛΗΣ</v>
      </c>
    </row>
    <row r="182" spans="7:12" ht="9.75">
      <c r="G182" s="15" t="s">
        <v>162</v>
      </c>
      <c r="H182" s="16" t="s">
        <v>3217</v>
      </c>
      <c r="I182" s="11" t="str">
        <f t="shared" si="8"/>
        <v>2434206 Δ ΣΙΚΥΩΝΙΩΝ</v>
      </c>
      <c r="J182" s="17" t="s">
        <v>4492</v>
      </c>
      <c r="K182" s="17" t="s">
        <v>3048</v>
      </c>
      <c r="L182" s="11" t="str">
        <f t="shared" si="9"/>
        <v>121140202 ΔΕ ΑΣΚΙΟΥ</v>
      </c>
    </row>
    <row r="183" spans="7:12" ht="9.75">
      <c r="G183" s="15" t="s">
        <v>163</v>
      </c>
      <c r="H183" s="16" t="s">
        <v>3218</v>
      </c>
      <c r="I183" s="11" t="str">
        <f t="shared" si="8"/>
        <v>2434301 Δ ΣΠΑΡΤΗΣ</v>
      </c>
      <c r="J183" s="17" t="s">
        <v>4493</v>
      </c>
      <c r="K183" s="17" t="s">
        <v>3049</v>
      </c>
      <c r="L183" s="11" t="str">
        <f t="shared" si="9"/>
        <v>121140203 ΔΕ ΠΕΝΤΑΛΟΦΟΥ</v>
      </c>
    </row>
    <row r="184" spans="7:12" ht="9.75">
      <c r="G184" s="15" t="s">
        <v>164</v>
      </c>
      <c r="H184" s="16" t="s">
        <v>3219</v>
      </c>
      <c r="I184" s="11" t="str">
        <f t="shared" si="8"/>
        <v>2434302 Δ ΑΝΑΤΟΛΙΚΗΣ ΜΑΝΗΣ</v>
      </c>
      <c r="J184" s="17" t="s">
        <v>4494</v>
      </c>
      <c r="K184" s="17" t="s">
        <v>3050</v>
      </c>
      <c r="L184" s="11" t="str">
        <f t="shared" si="9"/>
        <v>121140204 ΔΕ ΣΙΑΤΙΣΤΑΣ</v>
      </c>
    </row>
    <row r="185" spans="7:12" ht="9.75">
      <c r="G185" s="15" t="s">
        <v>165</v>
      </c>
      <c r="H185" s="16" t="s">
        <v>3220</v>
      </c>
      <c r="I185" s="11" t="str">
        <f t="shared" si="8"/>
        <v>2434303 Δ ΕΛΑΦΟΝΗΣΟΥ</v>
      </c>
      <c r="J185" s="17" t="s">
        <v>4495</v>
      </c>
      <c r="K185" s="17" t="s">
        <v>3051</v>
      </c>
      <c r="L185" s="11" t="str">
        <f t="shared" si="9"/>
        <v>121140205 ΔΕ ΤΣΟΤΥΛΙΟΥ</v>
      </c>
    </row>
    <row r="186" spans="7:12" ht="9.75">
      <c r="G186" s="15" t="s">
        <v>166</v>
      </c>
      <c r="H186" s="16" t="s">
        <v>3221</v>
      </c>
      <c r="I186" s="11" t="str">
        <f t="shared" si="8"/>
        <v>2434304 Δ ΕΥΡΩΤΑ</v>
      </c>
      <c r="J186" s="17" t="s">
        <v>4496</v>
      </c>
      <c r="K186" s="17" t="s">
        <v>3052</v>
      </c>
      <c r="L186" s="11" t="str">
        <f t="shared" si="9"/>
        <v>121140301 ΔΕ ΠΤΟΛΕΜΑΪΔΑΣ</v>
      </c>
    </row>
    <row r="187" spans="7:12" ht="9.75">
      <c r="G187" s="15" t="s">
        <v>167</v>
      </c>
      <c r="H187" s="16" t="s">
        <v>3222</v>
      </c>
      <c r="I187" s="11" t="str">
        <f t="shared" si="8"/>
        <v>2434305 Δ ΜΟΝΕΜΒΑΣΙΑΣ</v>
      </c>
      <c r="J187" s="17" t="s">
        <v>4497</v>
      </c>
      <c r="K187" s="17" t="s">
        <v>3053</v>
      </c>
      <c r="L187" s="11" t="str">
        <f t="shared" si="9"/>
        <v>121140302 ΔΕ ΑΓΙΑΣ ΠΑΡΑΣΚΕΥΗΣ</v>
      </c>
    </row>
    <row r="188" spans="7:12" ht="9.75">
      <c r="G188" s="15" t="s">
        <v>168</v>
      </c>
      <c r="H188" s="16" t="s">
        <v>3223</v>
      </c>
      <c r="I188" s="11" t="str">
        <f t="shared" si="8"/>
        <v>2434401 Δ ΚΑΛΑΜΑΤΑΣ</v>
      </c>
      <c r="J188" s="17" t="s">
        <v>4498</v>
      </c>
      <c r="K188" s="17" t="s">
        <v>3054</v>
      </c>
      <c r="L188" s="11" t="str">
        <f t="shared" si="9"/>
        <v>121140303 ΔΕ ΒΕΡΜΙΟΥ</v>
      </c>
    </row>
    <row r="189" spans="7:12" ht="9.75">
      <c r="G189" s="15" t="s">
        <v>169</v>
      </c>
      <c r="H189" s="16" t="s">
        <v>3224</v>
      </c>
      <c r="I189" s="11" t="str">
        <f t="shared" si="8"/>
        <v>2434402 Δ ΔΥΤΙΚΗΣ ΜΑΝΗΣ</v>
      </c>
      <c r="J189" s="17" t="s">
        <v>4499</v>
      </c>
      <c r="K189" s="17" t="s">
        <v>3055</v>
      </c>
      <c r="L189" s="11" t="str">
        <f t="shared" si="9"/>
        <v>121140401 ΔΕ ΣΕΡΒΙΩΝ</v>
      </c>
    </row>
    <row r="190" spans="7:12" ht="9.75">
      <c r="G190" s="15" t="s">
        <v>170</v>
      </c>
      <c r="H190" s="16" t="s">
        <v>3225</v>
      </c>
      <c r="I190" s="11" t="str">
        <f t="shared" si="8"/>
        <v>2434403 Δ ΜΕΣΣΗΝΗΣ</v>
      </c>
      <c r="J190" s="17" t="s">
        <v>4500</v>
      </c>
      <c r="K190" s="17" t="s">
        <v>3056</v>
      </c>
      <c r="L190" s="11" t="str">
        <f t="shared" si="9"/>
        <v>121140402 ΔΕ ΒΕΛΒΕΝΤΟΥ</v>
      </c>
    </row>
    <row r="191" spans="7:12" ht="9.75">
      <c r="G191" s="15" t="s">
        <v>171</v>
      </c>
      <c r="H191" s="16" t="s">
        <v>3226</v>
      </c>
      <c r="I191" s="11" t="str">
        <f t="shared" si="8"/>
        <v>2434404 Δ ΟΙΧΑΛΙΑΣ</v>
      </c>
      <c r="J191" s="17" t="s">
        <v>4501</v>
      </c>
      <c r="K191" s="17" t="s">
        <v>3057</v>
      </c>
      <c r="L191" s="11" t="str">
        <f t="shared" si="9"/>
        <v>121150101 ΔΕ ΓΡΕΒΕΝΩΝ</v>
      </c>
    </row>
    <row r="192" spans="7:12" ht="9.75">
      <c r="G192" s="15" t="s">
        <v>172</v>
      </c>
      <c r="H192" s="16" t="s">
        <v>3227</v>
      </c>
      <c r="I192" s="11" t="str">
        <f t="shared" si="8"/>
        <v>2434405 Δ ΠΥΛΟΥ - ΝΕΣΤΟΡΟΣ</v>
      </c>
      <c r="J192" s="17" t="s">
        <v>4502</v>
      </c>
      <c r="K192" s="17" t="s">
        <v>3058</v>
      </c>
      <c r="L192" s="11" t="str">
        <f t="shared" si="9"/>
        <v>121150103 ΔΕ ΑΓΙΟΥ ΚΟΣΜΑ</v>
      </c>
    </row>
    <row r="193" spans="7:12" ht="9.75">
      <c r="G193" s="15" t="s">
        <v>173</v>
      </c>
      <c r="H193" s="16" t="s">
        <v>3228</v>
      </c>
      <c r="I193" s="11" t="str">
        <f t="shared" si="8"/>
        <v>2434406 Δ ΤΡΙΦΥΛΙΑΣ</v>
      </c>
      <c r="J193" s="17" t="s">
        <v>3336</v>
      </c>
      <c r="K193" s="17" t="s">
        <v>3059</v>
      </c>
      <c r="L193" s="11" t="str">
        <f t="shared" si="9"/>
        <v>121150104 ΔΕ ΒΕΝΤΖΙΟΥ</v>
      </c>
    </row>
    <row r="194" spans="7:12" ht="9.75">
      <c r="G194" s="15" t="s">
        <v>174</v>
      </c>
      <c r="H194" s="16" t="s">
        <v>3229</v>
      </c>
      <c r="I194" s="11" t="str">
        <f t="shared" si="8"/>
        <v>3514501 Δ ΑΘΗΝΑΙΩΝ</v>
      </c>
      <c r="J194" s="17" t="s">
        <v>3337</v>
      </c>
      <c r="K194" s="17" t="s">
        <v>3060</v>
      </c>
      <c r="L194" s="11" t="str">
        <f t="shared" si="9"/>
        <v>121150106 ΔΕ ΔΟΤΣΙΚΟΥ</v>
      </c>
    </row>
    <row r="195" spans="7:12" ht="9.75">
      <c r="G195" s="15" t="s">
        <v>175</v>
      </c>
      <c r="H195" s="16" t="s">
        <v>3230</v>
      </c>
      <c r="I195" s="11" t="str">
        <f aca="true" t="shared" si="10" ref="I195:I258">G195&amp;" "&amp;H195</f>
        <v>3514502 Δ ΒΥΡΩΝΟΣ</v>
      </c>
      <c r="J195" s="17" t="s">
        <v>3338</v>
      </c>
      <c r="K195" s="17" t="s">
        <v>3061</v>
      </c>
      <c r="L195" s="11" t="str">
        <f aca="true" t="shared" si="11" ref="L195:L258">J195&amp;" "&amp;K195</f>
        <v>121150107 ΔΕ ΗΡΑΚΛΕΩΤΩΝ</v>
      </c>
    </row>
    <row r="196" spans="7:12" ht="9.75">
      <c r="G196" s="15" t="s">
        <v>176</v>
      </c>
      <c r="H196" s="16" t="s">
        <v>3231</v>
      </c>
      <c r="I196" s="11" t="str">
        <f t="shared" si="10"/>
        <v>3514503 Δ ΓΑΛΑΤΣΙΟΥ</v>
      </c>
      <c r="J196" s="17" t="s">
        <v>3339</v>
      </c>
      <c r="K196" s="17" t="s">
        <v>3062</v>
      </c>
      <c r="L196" s="11" t="str">
        <f t="shared" si="11"/>
        <v>121150108 ΔΕ ΘΕΟΔΩΡΟΥ ΖΙΑΚΑ</v>
      </c>
    </row>
    <row r="197" spans="7:12" ht="9.75">
      <c r="G197" s="15" t="s">
        <v>177</v>
      </c>
      <c r="H197" s="16" t="s">
        <v>1841</v>
      </c>
      <c r="I197" s="11" t="str">
        <f t="shared" si="10"/>
        <v>3514504 Δ ΔΑΦΝΗΣ - ΥΜΗΤΤΟΥ</v>
      </c>
      <c r="J197" s="17" t="s">
        <v>3340</v>
      </c>
      <c r="K197" s="17" t="s">
        <v>3063</v>
      </c>
      <c r="L197" s="11" t="str">
        <f t="shared" si="11"/>
        <v>121150201 ΔΕ ΔΕΣΚΑΤΗΣ</v>
      </c>
    </row>
    <row r="198" spans="7:12" ht="9.75">
      <c r="G198" s="15" t="s">
        <v>178</v>
      </c>
      <c r="H198" s="16" t="s">
        <v>1842</v>
      </c>
      <c r="I198" s="11" t="str">
        <f t="shared" si="10"/>
        <v>3514505 Δ ΖΩΓΡΑΦΟΥ</v>
      </c>
      <c r="J198" s="17" t="s">
        <v>3341</v>
      </c>
      <c r="K198" s="17" t="s">
        <v>3064</v>
      </c>
      <c r="L198" s="11" t="str">
        <f t="shared" si="11"/>
        <v>121150202 ΔΕ ΧΑΣΙΩΝ</v>
      </c>
    </row>
    <row r="199" spans="7:12" ht="9.75">
      <c r="G199" s="15" t="s">
        <v>179</v>
      </c>
      <c r="H199" s="16" t="s">
        <v>1843</v>
      </c>
      <c r="I199" s="11" t="str">
        <f t="shared" si="10"/>
        <v>3514506 Δ ΗΛΙΟΥΠΟΛΕΩΣ</v>
      </c>
      <c r="J199" s="17" t="s">
        <v>3342</v>
      </c>
      <c r="K199" s="17" t="s">
        <v>3065</v>
      </c>
      <c r="L199" s="11" t="str">
        <f t="shared" si="11"/>
        <v>121160101 ΔΕ ΚΑΣΤΟΡΙΑΣ</v>
      </c>
    </row>
    <row r="200" spans="7:12" ht="9.75">
      <c r="G200" s="15" t="s">
        <v>180</v>
      </c>
      <c r="H200" s="16" t="s">
        <v>1844</v>
      </c>
      <c r="I200" s="11" t="str">
        <f t="shared" si="10"/>
        <v>3514507 Δ ΚΑΙΣΑΡΙΑΝΗΣ</v>
      </c>
      <c r="J200" s="17" t="s">
        <v>3343</v>
      </c>
      <c r="K200" s="17" t="s">
        <v>3066</v>
      </c>
      <c r="L200" s="11" t="str">
        <f t="shared" si="11"/>
        <v>121160102 ΔΕ ΑΓΙΑΣ ΤΡΙΑΔΟΣ</v>
      </c>
    </row>
    <row r="201" spans="7:12" ht="9.75">
      <c r="G201" s="15" t="s">
        <v>181</v>
      </c>
      <c r="H201" s="16" t="s">
        <v>1845</v>
      </c>
      <c r="I201" s="11" t="str">
        <f t="shared" si="10"/>
        <v>3514508 Δ ΦΙΛΑΔΕΛΦΕΙΑΣ - ΧΑΛΚΗΔΟΝΟΣ</v>
      </c>
      <c r="J201" s="17" t="s">
        <v>3344</v>
      </c>
      <c r="K201" s="17" t="s">
        <v>3067</v>
      </c>
      <c r="L201" s="11" t="str">
        <f t="shared" si="11"/>
        <v>121160104 ΔΕ ΒΙΤΣΙΟΥ</v>
      </c>
    </row>
    <row r="202" spans="7:12" ht="9.75">
      <c r="G202" s="15" t="s">
        <v>182</v>
      </c>
      <c r="H202" s="16" t="s">
        <v>1846</v>
      </c>
      <c r="I202" s="11" t="str">
        <f t="shared" si="10"/>
        <v>3514601 Δ ΑΜΑΡΟΥΣΙΟΥ</v>
      </c>
      <c r="J202" s="17" t="s">
        <v>3345</v>
      </c>
      <c r="K202" s="17" t="s">
        <v>3068</v>
      </c>
      <c r="L202" s="11" t="str">
        <f t="shared" si="11"/>
        <v>121160108 ΔΕ ΜΑΚΕΔΝΩΝ</v>
      </c>
    </row>
    <row r="203" spans="7:12" ht="9.75">
      <c r="G203" s="15" t="s">
        <v>183</v>
      </c>
      <c r="H203" s="16" t="s">
        <v>1847</v>
      </c>
      <c r="I203" s="11" t="str">
        <f t="shared" si="10"/>
        <v>3514602 Δ ΑΓΙΑΣ ΠΑΡΑΣΚΕΥΗΣ</v>
      </c>
      <c r="J203" s="17" t="s">
        <v>3346</v>
      </c>
      <c r="K203" s="17" t="s">
        <v>3069</v>
      </c>
      <c r="L203" s="11" t="str">
        <f t="shared" si="11"/>
        <v>121160109 ΔΕ ΜΕΣΟΠΟΤΑΜΙΑΣ</v>
      </c>
    </row>
    <row r="204" spans="7:12" ht="9.75">
      <c r="G204" s="15" t="s">
        <v>184</v>
      </c>
      <c r="H204" s="16" t="s">
        <v>1848</v>
      </c>
      <c r="I204" s="11" t="str">
        <f t="shared" si="10"/>
        <v>3514603 Δ ΒΡΙΛΗΣΣΙΩΝ</v>
      </c>
      <c r="J204" s="17" t="s">
        <v>3347</v>
      </c>
      <c r="K204" s="17" t="s">
        <v>3070</v>
      </c>
      <c r="L204" s="11" t="str">
        <f t="shared" si="11"/>
        <v>121160202 ΔΕ ΑΚΡΙΤΩΝ</v>
      </c>
    </row>
    <row r="205" spans="7:12" ht="9.75">
      <c r="G205" s="15" t="s">
        <v>185</v>
      </c>
      <c r="H205" s="16" t="s">
        <v>1849</v>
      </c>
      <c r="I205" s="11" t="str">
        <f t="shared" si="10"/>
        <v>3514604 Δ ΗΡΑΚΛΕΙΟΥ</v>
      </c>
      <c r="J205" s="17" t="s">
        <v>3348</v>
      </c>
      <c r="K205" s="17" t="s">
        <v>3071</v>
      </c>
      <c r="L205" s="11" t="str">
        <f t="shared" si="11"/>
        <v>121160203 ΔΕ ΑΡΡΕΝΩΝ</v>
      </c>
    </row>
    <row r="206" spans="7:12" ht="9.75">
      <c r="G206" s="15" t="s">
        <v>186</v>
      </c>
      <c r="H206" s="16" t="s">
        <v>1850</v>
      </c>
      <c r="I206" s="11" t="str">
        <f t="shared" si="10"/>
        <v>3514605 Δ ΚΗΦΙΣΙΑΣ</v>
      </c>
      <c r="J206" s="17" t="s">
        <v>3349</v>
      </c>
      <c r="K206" s="17" t="s">
        <v>3072</v>
      </c>
      <c r="L206" s="11" t="str">
        <f t="shared" si="11"/>
        <v>121160301 ΔΕ ΑΡΓΟΥΣ ΟΡΕΣΤΙΚΟΥ</v>
      </c>
    </row>
    <row r="207" spans="7:12" ht="9.75">
      <c r="G207" s="15" t="s">
        <v>187</v>
      </c>
      <c r="H207" s="16" t="s">
        <v>1851</v>
      </c>
      <c r="I207" s="11" t="str">
        <f t="shared" si="10"/>
        <v>3514606 Δ ΛΥΚΟΒΡΥΣΗΣ - ΠΕΥΚΗΣ</v>
      </c>
      <c r="J207" s="17" t="s">
        <v>3350</v>
      </c>
      <c r="K207" s="17" t="s">
        <v>3073</v>
      </c>
      <c r="L207" s="11" t="str">
        <f t="shared" si="11"/>
        <v>121160302 ΔΕ ΙΩΝΟΣ ΔΡΑΓΟΥΜΗ</v>
      </c>
    </row>
    <row r="208" spans="7:12" ht="9.75">
      <c r="G208" s="15" t="s">
        <v>188</v>
      </c>
      <c r="H208" s="16" t="s">
        <v>1852</v>
      </c>
      <c r="I208" s="11" t="str">
        <f t="shared" si="10"/>
        <v>3514607 Δ ΜΕΤΑΜΟΡΦΩΣΕΩΣ</v>
      </c>
      <c r="J208" s="17" t="s">
        <v>3351</v>
      </c>
      <c r="K208" s="17" t="s">
        <v>3074</v>
      </c>
      <c r="L208" s="11" t="str">
        <f t="shared" si="11"/>
        <v>121170101 ΔΕ ΦΛΩΡΙΝΑΣ</v>
      </c>
    </row>
    <row r="209" spans="7:12" ht="9.75">
      <c r="G209" s="15" t="s">
        <v>189</v>
      </c>
      <c r="H209" s="16" t="s">
        <v>1853</v>
      </c>
      <c r="I209" s="11" t="str">
        <f t="shared" si="10"/>
        <v>3514608 Δ ΝΕΑΣ ΙΩΝΙΑΣ</v>
      </c>
      <c r="J209" s="17" t="s">
        <v>3352</v>
      </c>
      <c r="K209" s="17" t="s">
        <v>3075</v>
      </c>
      <c r="L209" s="11" t="str">
        <f t="shared" si="11"/>
        <v>121170102 ΔΕ ΚΑΤΩ ΚΛΕΙΝΩΝ</v>
      </c>
    </row>
    <row r="210" spans="7:12" ht="9.75">
      <c r="G210" s="15" t="s">
        <v>190</v>
      </c>
      <c r="H210" s="16" t="s">
        <v>1854</v>
      </c>
      <c r="I210" s="11" t="str">
        <f t="shared" si="10"/>
        <v>3514609 Δ ΠΑΠΑΓΟΥ - ΧΟΛΑΡΓΟΥ</v>
      </c>
      <c r="J210" s="17" t="s">
        <v>3353</v>
      </c>
      <c r="K210" s="17" t="s">
        <v>3076</v>
      </c>
      <c r="L210" s="11" t="str">
        <f t="shared" si="11"/>
        <v>121170103 ΔΕ ΜΕΛΙΤΗΣ</v>
      </c>
    </row>
    <row r="211" spans="7:12" ht="9.75">
      <c r="G211" s="15" t="s">
        <v>191</v>
      </c>
      <c r="H211" s="16" t="s">
        <v>1855</v>
      </c>
      <c r="I211" s="11" t="str">
        <f t="shared" si="10"/>
        <v>3514610 Δ ΠΕΝΤΕΛΗΣ</v>
      </c>
      <c r="J211" s="17" t="s">
        <v>3354</v>
      </c>
      <c r="K211" s="17" t="s">
        <v>3077</v>
      </c>
      <c r="L211" s="11" t="str">
        <f t="shared" si="11"/>
        <v>121170104 ΔΕ ΠΕΡΑΣΜΑΤΟΣ</v>
      </c>
    </row>
    <row r="212" spans="7:12" ht="9.75">
      <c r="G212" s="15" t="s">
        <v>192</v>
      </c>
      <c r="H212" s="16" t="s">
        <v>1856</v>
      </c>
      <c r="I212" s="11" t="str">
        <f t="shared" si="10"/>
        <v>3514611 Δ ΦΙΛΟΘΕΗΣ - ΨΥΧΙΚΟΥ</v>
      </c>
      <c r="J212" s="17" t="s">
        <v>3355</v>
      </c>
      <c r="K212" s="17" t="s">
        <v>3078</v>
      </c>
      <c r="L212" s="11" t="str">
        <f t="shared" si="11"/>
        <v>121170201 ΔΕ ΑΜΥΝΤΑΙΟΥ</v>
      </c>
    </row>
    <row r="213" spans="7:12" ht="9.75">
      <c r="G213" s="15" t="s">
        <v>193</v>
      </c>
      <c r="H213" s="16" t="s">
        <v>1857</v>
      </c>
      <c r="I213" s="11" t="str">
        <f t="shared" si="10"/>
        <v>3514612 Δ ΧΑΛΑΝΔΡΙΟΥ</v>
      </c>
      <c r="J213" s="17" t="s">
        <v>3356</v>
      </c>
      <c r="K213" s="17" t="s">
        <v>3079</v>
      </c>
      <c r="L213" s="11" t="str">
        <f t="shared" si="11"/>
        <v>121170203 ΔΕ ΒΑΡΙΚΟΥ</v>
      </c>
    </row>
    <row r="214" spans="7:12" ht="9.75">
      <c r="G214" s="15" t="s">
        <v>194</v>
      </c>
      <c r="H214" s="16" t="s">
        <v>1858</v>
      </c>
      <c r="I214" s="11" t="str">
        <f t="shared" si="10"/>
        <v>3514701 Δ ΠΕΡΙΣΤΕΡΙΟΥ</v>
      </c>
      <c r="J214" s="17" t="s">
        <v>3357</v>
      </c>
      <c r="K214" s="17" t="s">
        <v>3080</v>
      </c>
      <c r="L214" s="11" t="str">
        <f t="shared" si="11"/>
        <v>121170204 ΔΕ ΛΕΧΟΒΟΥ</v>
      </c>
    </row>
    <row r="215" spans="7:12" ht="9.75">
      <c r="G215" s="15" t="s">
        <v>195</v>
      </c>
      <c r="H215" s="16" t="s">
        <v>1859</v>
      </c>
      <c r="I215" s="11" t="str">
        <f t="shared" si="10"/>
        <v>3514702 Δ ΑΓΙΑΣ ΒΑΡΒΑΡΑΣ</v>
      </c>
      <c r="J215" s="17" t="s">
        <v>3358</v>
      </c>
      <c r="K215" s="17" t="s">
        <v>3081</v>
      </c>
      <c r="L215" s="11" t="str">
        <f t="shared" si="11"/>
        <v>121170206 ΔΕ ΦΙΛΩΤΑ</v>
      </c>
    </row>
    <row r="216" spans="7:12" ht="9.75">
      <c r="G216" s="15" t="s">
        <v>196</v>
      </c>
      <c r="H216" s="16" t="s">
        <v>1860</v>
      </c>
      <c r="I216" s="11" t="str">
        <f t="shared" si="10"/>
        <v>3514703 Δ ΑΓΙΩΝ ΑΝΑΡΓΥΡΩΝ - ΚΑΜΑΤΕΡΟΥ</v>
      </c>
      <c r="J216" s="17" t="s">
        <v>3359</v>
      </c>
      <c r="K216" s="17" t="s">
        <v>3082</v>
      </c>
      <c r="L216" s="11" t="str">
        <f t="shared" si="11"/>
        <v>122180101 ΔΕ ΙΩΑΝΝΙΤΩΝ</v>
      </c>
    </row>
    <row r="217" spans="7:12" ht="9.75">
      <c r="G217" s="15" t="s">
        <v>197</v>
      </c>
      <c r="H217" s="16" t="s">
        <v>1861</v>
      </c>
      <c r="I217" s="11" t="str">
        <f t="shared" si="10"/>
        <v>3514704 Δ ΑΙΓΑΛΕΩ</v>
      </c>
      <c r="J217" s="17" t="s">
        <v>3360</v>
      </c>
      <c r="K217" s="17" t="s">
        <v>3083</v>
      </c>
      <c r="L217" s="11" t="str">
        <f t="shared" si="11"/>
        <v>122180102 ΔΕ ΑΝΑΤΟΛΗΣ</v>
      </c>
    </row>
    <row r="218" spans="7:12" ht="9.75">
      <c r="G218" s="15" t="s">
        <v>198</v>
      </c>
      <c r="H218" s="16" t="s">
        <v>1862</v>
      </c>
      <c r="I218" s="11" t="str">
        <f t="shared" si="10"/>
        <v>3514705 Δ ΙΛΙΟΥ</v>
      </c>
      <c r="J218" s="17" t="s">
        <v>3361</v>
      </c>
      <c r="K218" s="17" t="s">
        <v>3084</v>
      </c>
      <c r="L218" s="11" t="str">
        <f t="shared" si="11"/>
        <v>122180103 ΔΕ ΜΠΙΖΑΝΙΟΥ</v>
      </c>
    </row>
    <row r="219" spans="7:12" ht="9.75">
      <c r="G219" s="15" t="s">
        <v>199</v>
      </c>
      <c r="H219" s="16" t="s">
        <v>1863</v>
      </c>
      <c r="I219" s="11" t="str">
        <f t="shared" si="10"/>
        <v>3514706 Δ ΠΕΤΡΟΥΠΟΛΕΩΣ</v>
      </c>
      <c r="J219" s="17" t="s">
        <v>3362</v>
      </c>
      <c r="K219" s="17" t="s">
        <v>3085</v>
      </c>
      <c r="L219" s="11" t="str">
        <f t="shared" si="11"/>
        <v>122180104 ΔΕ ΝΗΣΟΥ ΙΩΑΝΝΙΝΩΝ</v>
      </c>
    </row>
    <row r="220" spans="7:12" ht="9.75">
      <c r="G220" s="15" t="s">
        <v>200</v>
      </c>
      <c r="H220" s="16" t="s">
        <v>1864</v>
      </c>
      <c r="I220" s="11" t="str">
        <f t="shared" si="10"/>
        <v>3514707 Δ ΧΑΪΔΑΡΙΟΥ</v>
      </c>
      <c r="J220" s="17" t="s">
        <v>3363</v>
      </c>
      <c r="K220" s="17" t="s">
        <v>3086</v>
      </c>
      <c r="L220" s="11" t="str">
        <f t="shared" si="11"/>
        <v>122180105 ΔΕ ΠΑΜΒΩΤΙΔΟΣ</v>
      </c>
    </row>
    <row r="221" spans="7:12" ht="9.75">
      <c r="G221" s="15" t="s">
        <v>201</v>
      </c>
      <c r="H221" s="16" t="s">
        <v>1865</v>
      </c>
      <c r="I221" s="11" t="str">
        <f t="shared" si="10"/>
        <v>3514801 Δ ΚΑΛΛΙΘΕΑΣ</v>
      </c>
      <c r="J221" s="17" t="s">
        <v>3364</v>
      </c>
      <c r="K221" s="17" t="s">
        <v>3087</v>
      </c>
      <c r="L221" s="11" t="str">
        <f t="shared" si="11"/>
        <v>122180106 ΔΕ ΠΕΡΑΜΑΤΟΣ</v>
      </c>
    </row>
    <row r="222" spans="7:12" ht="9.75">
      <c r="G222" s="15" t="s">
        <v>202</v>
      </c>
      <c r="H222" s="16" t="s">
        <v>1866</v>
      </c>
      <c r="I222" s="11" t="str">
        <f t="shared" si="10"/>
        <v>3514802 Δ ΑΓΙΟΥ ΔΗΜΗΤΡΙΟΥ</v>
      </c>
      <c r="J222" s="17" t="s">
        <v>3365</v>
      </c>
      <c r="K222" s="17" t="s">
        <v>3088</v>
      </c>
      <c r="L222" s="11" t="str">
        <f t="shared" si="11"/>
        <v>122180204 ΔΕ ΚΑΤΣΑΝΟΧΩΡΙΩΝ</v>
      </c>
    </row>
    <row r="223" spans="7:12" ht="9.75">
      <c r="G223" s="15" t="s">
        <v>203</v>
      </c>
      <c r="H223" s="16" t="s">
        <v>1867</v>
      </c>
      <c r="I223" s="11" t="str">
        <f t="shared" si="10"/>
        <v>3514803 Δ ΑΛΙΜΟΥ</v>
      </c>
      <c r="J223" s="17" t="s">
        <v>3366</v>
      </c>
      <c r="K223" s="17" t="s">
        <v>3089</v>
      </c>
      <c r="L223" s="11" t="str">
        <f t="shared" si="11"/>
        <v>122180206 ΔΕ ΣΙΡΑΚΟΥ (ΣΥΡΡΑΚΟΥ)</v>
      </c>
    </row>
    <row r="224" spans="7:12" ht="9.75">
      <c r="G224" s="15" t="s">
        <v>204</v>
      </c>
      <c r="H224" s="16" t="s">
        <v>1868</v>
      </c>
      <c r="I224" s="11" t="str">
        <f t="shared" si="10"/>
        <v>3514804 Δ ΓΛΥΦΑΔΑΣ</v>
      </c>
      <c r="J224" s="17" t="s">
        <v>3367</v>
      </c>
      <c r="K224" s="17" t="s">
        <v>3090</v>
      </c>
      <c r="L224" s="11" t="str">
        <f t="shared" si="11"/>
        <v>122180301 ΔΕ ΑΓΙΟΥ ΔΗΜΗΤΡΙΟΥ</v>
      </c>
    </row>
    <row r="225" spans="7:12" ht="9.75">
      <c r="G225" s="15" t="s">
        <v>205</v>
      </c>
      <c r="H225" s="16" t="s">
        <v>1869</v>
      </c>
      <c r="I225" s="11" t="str">
        <f t="shared" si="10"/>
        <v>3514805 Δ ΕΛΛΗΝΙΚΟΥ - ΑΡΓΥΡΟΥΠΟΛΗΣ</v>
      </c>
      <c r="J225" s="17" t="s">
        <v>3368</v>
      </c>
      <c r="K225" s="17" t="s">
        <v>3091</v>
      </c>
      <c r="L225" s="11" t="str">
        <f t="shared" si="11"/>
        <v>122180302 ΔΕ ΔΩΔΩΝΗΣ</v>
      </c>
    </row>
    <row r="226" spans="7:12" ht="9.75">
      <c r="G226" s="15" t="s">
        <v>206</v>
      </c>
      <c r="H226" s="16" t="s">
        <v>1870</v>
      </c>
      <c r="I226" s="11" t="str">
        <f t="shared" si="10"/>
        <v>3514806 Δ ΜΟΣΧΑΤΟΥ - ΤΑΥΡΟΥ</v>
      </c>
      <c r="J226" s="17" t="s">
        <v>3369</v>
      </c>
      <c r="K226" s="17" t="s">
        <v>3092</v>
      </c>
      <c r="L226" s="11" t="str">
        <f t="shared" si="11"/>
        <v>122180303 ΔΕ ΛΑΚΚΑΣ ΣΟΥΛΙΟΥ</v>
      </c>
    </row>
    <row r="227" spans="7:12" ht="9.75">
      <c r="G227" s="15" t="s">
        <v>207</v>
      </c>
      <c r="H227" s="16" t="s">
        <v>1871</v>
      </c>
      <c r="I227" s="11" t="str">
        <f t="shared" si="10"/>
        <v>3514807 Δ ΝΕΑΣ ΣΜΥΡΝΗΣ</v>
      </c>
      <c r="J227" s="17" t="s">
        <v>3370</v>
      </c>
      <c r="K227" s="17" t="s">
        <v>3093</v>
      </c>
      <c r="L227" s="11" t="str">
        <f t="shared" si="11"/>
        <v>122180304 ΔΕ ΣΕΛΛΩΝ</v>
      </c>
    </row>
    <row r="228" spans="7:12" ht="9.75">
      <c r="G228" s="15" t="s">
        <v>208</v>
      </c>
      <c r="H228" s="16" t="s">
        <v>1872</v>
      </c>
      <c r="I228" s="11" t="str">
        <f t="shared" si="10"/>
        <v>3514808 Δ ΠΑΛΑΙΟΥ ΦΑΛΗΡΟΥ</v>
      </c>
      <c r="J228" s="17" t="s">
        <v>3371</v>
      </c>
      <c r="K228" s="17" t="s">
        <v>3094</v>
      </c>
      <c r="L228" s="11" t="str">
        <f t="shared" si="11"/>
        <v>122180401 ΔΕ ΚΕΝΤΡΙΚΟΥ ΖΑΓΟΡΙΟΥ</v>
      </c>
    </row>
    <row r="229" spans="7:12" ht="9.75">
      <c r="G229" s="15" t="s">
        <v>209</v>
      </c>
      <c r="H229" s="16" t="s">
        <v>1873</v>
      </c>
      <c r="I229" s="11" t="str">
        <f t="shared" si="10"/>
        <v>3514901 Δ ΑΧΑΡΝΩΝ</v>
      </c>
      <c r="J229" s="17" t="s">
        <v>3372</v>
      </c>
      <c r="K229" s="17" t="s">
        <v>3095</v>
      </c>
      <c r="L229" s="11" t="str">
        <f t="shared" si="11"/>
        <v>122180402 ΔΕ ΑΝΑΤΟΛΙΚΟΥ ΖΑΓΟΡΙΟΥ</v>
      </c>
    </row>
    <row r="230" spans="7:12" ht="9.75">
      <c r="G230" s="15" t="s">
        <v>210</v>
      </c>
      <c r="H230" s="16" t="s">
        <v>1874</v>
      </c>
      <c r="I230" s="11" t="str">
        <f t="shared" si="10"/>
        <v>3514902 Δ ΒΑΡΗΣ - ΒΟΥΛΑΣ - ΒΟΥΛΙΑΓΜΕΝΗΣ</v>
      </c>
      <c r="J230" s="17" t="s">
        <v>3373</v>
      </c>
      <c r="K230" s="17" t="s">
        <v>3096</v>
      </c>
      <c r="L230" s="11" t="str">
        <f t="shared" si="11"/>
        <v>122180501 ΔΕ ΠΑΣΑΡΩΝΟΣ (ΠΑΣΣΑΡΩΝΟΣ)</v>
      </c>
    </row>
    <row r="231" spans="7:12" ht="9.75">
      <c r="G231" s="15" t="s">
        <v>211</v>
      </c>
      <c r="H231" s="16" t="s">
        <v>1875</v>
      </c>
      <c r="I231" s="11" t="str">
        <f t="shared" si="10"/>
        <v>3514903 Δ ΔΙΟΝΥΣΟΥ</v>
      </c>
      <c r="J231" s="17" t="s">
        <v>3374</v>
      </c>
      <c r="K231" s="17" t="s">
        <v>3097</v>
      </c>
      <c r="L231" s="11" t="str">
        <f t="shared" si="11"/>
        <v>122180502 ΔΕ ΕΚΑΛΗΣ</v>
      </c>
    </row>
    <row r="232" spans="7:12" ht="9.75">
      <c r="G232" s="15" t="s">
        <v>212</v>
      </c>
      <c r="H232" s="16" t="s">
        <v>1876</v>
      </c>
      <c r="I232" s="11" t="str">
        <f t="shared" si="10"/>
        <v>3514904 Δ ΚΡΩΠΙΑΣ</v>
      </c>
      <c r="J232" s="17" t="s">
        <v>3375</v>
      </c>
      <c r="K232" s="17" t="s">
        <v>3098</v>
      </c>
      <c r="L232" s="11" t="str">
        <f t="shared" si="11"/>
        <v>122180503 ΔΕ ΕΥΡΥΜΕΝΩΝ</v>
      </c>
    </row>
    <row r="233" spans="7:12" ht="9.75">
      <c r="G233" s="15" t="s">
        <v>213</v>
      </c>
      <c r="H233" s="16" t="s">
        <v>1877</v>
      </c>
      <c r="I233" s="11" t="str">
        <f t="shared" si="10"/>
        <v>3514905 Δ ΛΑΥΡΕΩΤΙΚΗΣ</v>
      </c>
      <c r="J233" s="17" t="s">
        <v>3376</v>
      </c>
      <c r="K233" s="17" t="s">
        <v>3099</v>
      </c>
      <c r="L233" s="11" t="str">
        <f t="shared" si="11"/>
        <v>122180504 ΔΕ ΖΙΤΣΑΣ</v>
      </c>
    </row>
    <row r="234" spans="7:12" ht="9.75">
      <c r="G234" s="15" t="s">
        <v>214</v>
      </c>
      <c r="H234" s="16" t="s">
        <v>1878</v>
      </c>
      <c r="I234" s="11" t="str">
        <f t="shared" si="10"/>
        <v>3514906 Δ ΜΑΡΑΘΩΝΟΣ</v>
      </c>
      <c r="J234" s="17" t="s">
        <v>3377</v>
      </c>
      <c r="K234" s="17" t="s">
        <v>3100</v>
      </c>
      <c r="L234" s="11" t="str">
        <f t="shared" si="11"/>
        <v>122180505 ΔΕ ΜΟΛΟΣΣΩΝ</v>
      </c>
    </row>
    <row r="235" spans="7:12" ht="9.75">
      <c r="G235" s="15" t="s">
        <v>215</v>
      </c>
      <c r="H235" s="16" t="s">
        <v>1879</v>
      </c>
      <c r="I235" s="11" t="str">
        <f t="shared" si="10"/>
        <v>3514907 Δ ΜΑΡΚΟΠΟΥΛΟΥ ΜΕΣΟΓΑΙΑΣ</v>
      </c>
      <c r="J235" s="17" t="s">
        <v>3378</v>
      </c>
      <c r="K235" s="17" t="s">
        <v>3101</v>
      </c>
      <c r="L235" s="11" t="str">
        <f t="shared" si="11"/>
        <v>122180601 ΔΕ ΚΟΝΙΤΣΑΣ</v>
      </c>
    </row>
    <row r="236" spans="7:12" ht="9.75">
      <c r="G236" s="15" t="s">
        <v>216</v>
      </c>
      <c r="H236" s="16" t="s">
        <v>1880</v>
      </c>
      <c r="I236" s="11" t="str">
        <f t="shared" si="10"/>
        <v>3514908 Δ ΠΑΙΑΝΙΑΣ</v>
      </c>
      <c r="J236" s="17" t="s">
        <v>3379</v>
      </c>
      <c r="K236" s="17" t="s">
        <v>3102</v>
      </c>
      <c r="L236" s="11" t="str">
        <f t="shared" si="11"/>
        <v>122180605 ΔΕ ΦΟΥΡΚΑΣ</v>
      </c>
    </row>
    <row r="237" spans="7:12" ht="9.75">
      <c r="G237" s="15" t="s">
        <v>217</v>
      </c>
      <c r="H237" s="16" t="s">
        <v>1881</v>
      </c>
      <c r="I237" s="11" t="str">
        <f t="shared" si="10"/>
        <v>3514909 Δ ΠΑΛΛΗΝΗΣ</v>
      </c>
      <c r="J237" s="17" t="s">
        <v>3380</v>
      </c>
      <c r="K237" s="17" t="s">
        <v>4455</v>
      </c>
      <c r="L237" s="11" t="str">
        <f t="shared" si="11"/>
        <v>122180702 ΔΕ ΕΓΝΑΤΙΑΣ</v>
      </c>
    </row>
    <row r="238" spans="7:12" ht="9.75">
      <c r="G238" s="15" t="s">
        <v>218</v>
      </c>
      <c r="H238" s="16" t="s">
        <v>1882</v>
      </c>
      <c r="I238" s="11" t="str">
        <f t="shared" si="10"/>
        <v>3514910 Δ ΡΑΦΗΝΑΣ - ΠΙΚΕΡΜΙΟΥ</v>
      </c>
      <c r="J238" s="17" t="s">
        <v>3381</v>
      </c>
      <c r="K238" s="17" t="s">
        <v>3103</v>
      </c>
      <c r="L238" s="11" t="str">
        <f t="shared" si="11"/>
        <v>122180801 ΔΕ ΚΑΛΠΑΚΙΟΥ</v>
      </c>
    </row>
    <row r="239" spans="7:12" ht="9.75">
      <c r="G239" s="15" t="s">
        <v>219</v>
      </c>
      <c r="H239" s="16" t="s">
        <v>1883</v>
      </c>
      <c r="I239" s="11" t="str">
        <f t="shared" si="10"/>
        <v>3514911 Δ ΣΑΡΩΝΙΚΟΥ</v>
      </c>
      <c r="J239" s="17" t="s">
        <v>3382</v>
      </c>
      <c r="K239" s="17" t="s">
        <v>3104</v>
      </c>
      <c r="L239" s="11" t="str">
        <f t="shared" si="11"/>
        <v>122180802 ΔΕ ΑΝΩ ΚΑΛΑΜΑ</v>
      </c>
    </row>
    <row r="240" spans="7:12" ht="9.75">
      <c r="G240" s="15" t="s">
        <v>220</v>
      </c>
      <c r="H240" s="16" t="s">
        <v>1884</v>
      </c>
      <c r="I240" s="11" t="str">
        <f t="shared" si="10"/>
        <v>3514912 Δ ΣΠΑΤΩΝ - ΑΡΤΕΜΙΔΟΣ</v>
      </c>
      <c r="J240" s="17" t="s">
        <v>3383</v>
      </c>
      <c r="K240" s="17" t="s">
        <v>3105</v>
      </c>
      <c r="L240" s="11" t="str">
        <f t="shared" si="11"/>
        <v>122180804 ΔΕ ΔΕΛΒΙΝΑΚΙΟΥ</v>
      </c>
    </row>
    <row r="241" spans="7:12" ht="9.75">
      <c r="G241" s="15" t="s">
        <v>221</v>
      </c>
      <c r="H241" s="16" t="s">
        <v>1885</v>
      </c>
      <c r="I241" s="11" t="str">
        <f t="shared" si="10"/>
        <v>3514913 Δ ΩΡΩΠΟΥ</v>
      </c>
      <c r="J241" s="17" t="s">
        <v>3384</v>
      </c>
      <c r="K241" s="17" t="s">
        <v>3106</v>
      </c>
      <c r="L241" s="11" t="str">
        <f t="shared" si="11"/>
        <v>122180805 ΔΕ ΛΑΒΔΑΝΗΣ</v>
      </c>
    </row>
    <row r="242" spans="7:12" ht="9.75">
      <c r="G242" s="15" t="s">
        <v>222</v>
      </c>
      <c r="H242" s="16" t="s">
        <v>1886</v>
      </c>
      <c r="I242" s="11" t="str">
        <f t="shared" si="10"/>
        <v>3515001 Δ ΕΛΕΥΣΙΝΑΣ</v>
      </c>
      <c r="J242" s="17" t="s">
        <v>3385</v>
      </c>
      <c r="K242" s="17" t="s">
        <v>3107</v>
      </c>
      <c r="L242" s="11" t="str">
        <f t="shared" si="11"/>
        <v>122190101 ΔΕ ΑΡΤΑΙΩΝ</v>
      </c>
    </row>
    <row r="243" spans="7:12" ht="9.75">
      <c r="G243" s="15" t="s">
        <v>223</v>
      </c>
      <c r="H243" s="16" t="s">
        <v>1887</v>
      </c>
      <c r="I243" s="11" t="str">
        <f t="shared" si="10"/>
        <v>3515002 Δ ΑΣΠΡΟΠΥΡΓΟΥ</v>
      </c>
      <c r="J243" s="17" t="s">
        <v>3386</v>
      </c>
      <c r="K243" s="17" t="s">
        <v>3108</v>
      </c>
      <c r="L243" s="11" t="str">
        <f t="shared" si="11"/>
        <v>122190102 ΔΕ ΑΜΒΡΑΚΙΚΟΥ</v>
      </c>
    </row>
    <row r="244" spans="7:12" ht="9.75">
      <c r="G244" s="15" t="s">
        <v>224</v>
      </c>
      <c r="H244" s="16" t="s">
        <v>1888</v>
      </c>
      <c r="I244" s="11" t="str">
        <f t="shared" si="10"/>
        <v>3515003 Δ ΜΑΝΔΡΑΣ - ΕΙΔΥΛΛΙΑΣ</v>
      </c>
      <c r="J244" s="17" t="s">
        <v>3387</v>
      </c>
      <c r="K244" s="17" t="s">
        <v>3109</v>
      </c>
      <c r="L244" s="11" t="str">
        <f t="shared" si="11"/>
        <v>122190103 ΔΕ ΒΛΑΧΕΡΝΩΝ</v>
      </c>
    </row>
    <row r="245" spans="7:12" ht="9.75">
      <c r="G245" s="15" t="s">
        <v>225</v>
      </c>
      <c r="H245" s="16" t="s">
        <v>1889</v>
      </c>
      <c r="I245" s="11" t="str">
        <f t="shared" si="10"/>
        <v>3515004 Δ ΜΕΓΑΡΕΩΝ</v>
      </c>
      <c r="J245" s="17" t="s">
        <v>3388</v>
      </c>
      <c r="K245" s="17" t="s">
        <v>3110</v>
      </c>
      <c r="L245" s="11" t="str">
        <f t="shared" si="11"/>
        <v>122190104 ΔΕ ΞΗΡΟΒΟΥΝΙΟΥ</v>
      </c>
    </row>
    <row r="246" spans="7:12" ht="9.75">
      <c r="G246" s="15" t="s">
        <v>226</v>
      </c>
      <c r="H246" s="16" t="s">
        <v>1890</v>
      </c>
      <c r="I246" s="11" t="str">
        <f t="shared" si="10"/>
        <v>3515005 Δ ΦΥΛΗΣ</v>
      </c>
      <c r="J246" s="17" t="s">
        <v>2630</v>
      </c>
      <c r="K246" s="17" t="s">
        <v>3111</v>
      </c>
      <c r="L246" s="11" t="str">
        <f t="shared" si="11"/>
        <v>122190105 ΔΕ ΦΙΛΟΘΕΗΣ</v>
      </c>
    </row>
    <row r="247" spans="7:12" ht="9.75">
      <c r="G247" s="15" t="s">
        <v>227</v>
      </c>
      <c r="H247" s="16" t="s">
        <v>1891</v>
      </c>
      <c r="I247" s="11" t="str">
        <f t="shared" si="10"/>
        <v>3515101 Δ ΠΕΙΡΑΙΩΣ</v>
      </c>
      <c r="J247" s="17" t="s">
        <v>2631</v>
      </c>
      <c r="K247" s="17" t="s">
        <v>2327</v>
      </c>
      <c r="L247" s="11" t="str">
        <f t="shared" si="11"/>
        <v>122190201 ΔΕ ΗΡΑΚΛΕΙΑΣ</v>
      </c>
    </row>
    <row r="248" spans="7:12" ht="9.75">
      <c r="G248" s="15" t="s">
        <v>228</v>
      </c>
      <c r="H248" s="16" t="s">
        <v>1892</v>
      </c>
      <c r="I248" s="11" t="str">
        <f t="shared" si="10"/>
        <v>3515102 Δ ΚΕΡΑΤΣΙΝΙΟΥ - ΔΡΑΠΕΤΣΩΝΑΣ</v>
      </c>
      <c r="J248" s="17" t="s">
        <v>2632</v>
      </c>
      <c r="K248" s="17" t="s">
        <v>3112</v>
      </c>
      <c r="L248" s="11" t="str">
        <f t="shared" si="11"/>
        <v>122190202 ΔΕ ΓΕΩΡΓΙΟΥ ΚΑΡΑΪΣΚΑΚΗ</v>
      </c>
    </row>
    <row r="249" spans="7:12" ht="9.75">
      <c r="G249" s="15" t="s">
        <v>229</v>
      </c>
      <c r="H249" s="16" t="s">
        <v>1893</v>
      </c>
      <c r="I249" s="11" t="str">
        <f t="shared" si="10"/>
        <v>3515103 Δ ΚΟΡΥΔΑΛΛΟΥ</v>
      </c>
      <c r="J249" s="17" t="s">
        <v>2633</v>
      </c>
      <c r="K249" s="17" t="s">
        <v>3113</v>
      </c>
      <c r="L249" s="11" t="str">
        <f t="shared" si="11"/>
        <v>122190203 ΔΕ ΤΕΤΡΑΦΥΛΙΑΣ</v>
      </c>
    </row>
    <row r="250" spans="7:12" ht="9.75">
      <c r="G250" s="15" t="s">
        <v>230</v>
      </c>
      <c r="H250" s="16" t="s">
        <v>1894</v>
      </c>
      <c r="I250" s="11" t="str">
        <f t="shared" si="10"/>
        <v>3515104 Δ ΝΙΚΑΙΑΣ - ΑΓΙΟΥ ΙΩΑΝΝΗ ΡΕΝΤΗ</v>
      </c>
      <c r="J250" s="17" t="s">
        <v>2634</v>
      </c>
      <c r="K250" s="17" t="s">
        <v>3114</v>
      </c>
      <c r="L250" s="11" t="str">
        <f t="shared" si="11"/>
        <v>122190302 ΔΕ ΑΓΝΑΝΤΩΝ</v>
      </c>
    </row>
    <row r="251" spans="7:12" ht="9.75">
      <c r="G251" s="15" t="s">
        <v>231</v>
      </c>
      <c r="H251" s="16" t="s">
        <v>1895</v>
      </c>
      <c r="I251" s="11" t="str">
        <f t="shared" si="10"/>
        <v>3515105 Δ ΠΕΡΑΜΑΤΟΣ</v>
      </c>
      <c r="J251" s="17" t="s">
        <v>2635</v>
      </c>
      <c r="K251" s="17" t="s">
        <v>3926</v>
      </c>
      <c r="L251" s="11" t="str">
        <f t="shared" si="11"/>
        <v>122190304 ΔΕ ΜΕΛΙΣΣΟΥΡΓΩΝ</v>
      </c>
    </row>
    <row r="252" spans="7:12" ht="9.75">
      <c r="G252" s="15" t="s">
        <v>232</v>
      </c>
      <c r="H252" s="16" t="s">
        <v>1896</v>
      </c>
      <c r="I252" s="11" t="str">
        <f t="shared" si="10"/>
        <v>3515201 Δ ΣΑΛΑΜΙΝΟΣ</v>
      </c>
      <c r="J252" s="17" t="s">
        <v>2636</v>
      </c>
      <c r="K252" s="17" t="s">
        <v>3927</v>
      </c>
      <c r="L252" s="11" t="str">
        <f t="shared" si="11"/>
        <v>122190401 ΔΕ ΠΕΤΑ</v>
      </c>
    </row>
    <row r="253" spans="7:12" ht="9.75">
      <c r="G253" s="15" t="s">
        <v>233</v>
      </c>
      <c r="H253" s="16" t="s">
        <v>1897</v>
      </c>
      <c r="I253" s="11" t="str">
        <f t="shared" si="10"/>
        <v>3515202 Δ ΥΔΡΑΣ</v>
      </c>
      <c r="J253" s="17" t="s">
        <v>2637</v>
      </c>
      <c r="K253" s="17" t="s">
        <v>3928</v>
      </c>
      <c r="L253" s="11" t="str">
        <f t="shared" si="11"/>
        <v>122190404 ΔΕ ΚΟΜΠΟΤΙΟΥ</v>
      </c>
    </row>
    <row r="254" spans="7:12" ht="9.75">
      <c r="G254" s="15" t="s">
        <v>234</v>
      </c>
      <c r="H254" s="16" t="s">
        <v>1898</v>
      </c>
      <c r="I254" s="11" t="str">
        <f t="shared" si="10"/>
        <v>3515203 Δ ΑΓΚΙΣΤΡΙΟΥ</v>
      </c>
      <c r="J254" s="17" t="s">
        <v>2638</v>
      </c>
      <c r="K254" s="17" t="s">
        <v>3929</v>
      </c>
      <c r="L254" s="11" t="str">
        <f t="shared" si="11"/>
        <v>122200101 ΔΕ ΗΓΟΥΜΕΝΙΤΣΗΣ</v>
      </c>
    </row>
    <row r="255" spans="7:12" ht="9.75">
      <c r="G255" s="15" t="s">
        <v>235</v>
      </c>
      <c r="H255" s="16" t="s">
        <v>1899</v>
      </c>
      <c r="I255" s="11" t="str">
        <f t="shared" si="10"/>
        <v>3515204 Δ ΑΙΓΙΝΑΣ</v>
      </c>
      <c r="J255" s="17" t="s">
        <v>2639</v>
      </c>
      <c r="K255" s="17" t="s">
        <v>3930</v>
      </c>
      <c r="L255" s="11" t="str">
        <f t="shared" si="11"/>
        <v>122200102 ΔΕ ΜΑΡΓΑΡΙΤΙΟΥ</v>
      </c>
    </row>
    <row r="256" spans="7:12" ht="9.75">
      <c r="G256" s="15" t="s">
        <v>236</v>
      </c>
      <c r="H256" s="16" t="s">
        <v>1900</v>
      </c>
      <c r="I256" s="11" t="str">
        <f t="shared" si="10"/>
        <v>3515205 Δ ΚΥΘΗΡΩΝ</v>
      </c>
      <c r="J256" s="17" t="s">
        <v>2640</v>
      </c>
      <c r="K256" s="17" t="s">
        <v>3931</v>
      </c>
      <c r="L256" s="11" t="str">
        <f t="shared" si="11"/>
        <v>122200103 ΔΕ ΠΑΡΑΠΟΤΑΜΟΥ</v>
      </c>
    </row>
    <row r="257" spans="7:12" ht="9.75">
      <c r="G257" s="15" t="s">
        <v>237</v>
      </c>
      <c r="H257" s="16" t="s">
        <v>1901</v>
      </c>
      <c r="I257" s="11" t="str">
        <f t="shared" si="10"/>
        <v>3515206 Δ ΠΟΡΟΥ</v>
      </c>
      <c r="J257" s="17" t="s">
        <v>2641</v>
      </c>
      <c r="K257" s="17" t="s">
        <v>3932</v>
      </c>
      <c r="L257" s="11" t="str">
        <f t="shared" si="11"/>
        <v>122200104 ΔΕ ΠΕΡΔΙΚΑΣ</v>
      </c>
    </row>
    <row r="258" spans="7:12" ht="9.75">
      <c r="G258" s="15" t="s">
        <v>238</v>
      </c>
      <c r="H258" s="16" t="s">
        <v>1902</v>
      </c>
      <c r="I258" s="11" t="str">
        <f t="shared" si="10"/>
        <v>3515207 Δ ΣΠΕΤΣΩΝ</v>
      </c>
      <c r="J258" s="17" t="s">
        <v>2642</v>
      </c>
      <c r="K258" s="17" t="s">
        <v>3933</v>
      </c>
      <c r="L258" s="11" t="str">
        <f t="shared" si="11"/>
        <v>122200105 ΔΕ ΣΥΒΟΤΩΝ</v>
      </c>
    </row>
    <row r="259" spans="7:12" ht="9.75">
      <c r="G259" s="15" t="s">
        <v>239</v>
      </c>
      <c r="H259" s="16" t="s">
        <v>1903</v>
      </c>
      <c r="I259" s="11" t="str">
        <f aca="true" t="shared" si="12" ref="I259:I320">G259&amp;" "&amp;H259</f>
        <v>3515208 Δ ΤΡΟΙΖΗΝΙΑΣ</v>
      </c>
      <c r="J259" s="17" t="s">
        <v>2643</v>
      </c>
      <c r="K259" s="17" t="s">
        <v>601</v>
      </c>
      <c r="L259" s="11" t="str">
        <f aca="true" t="shared" si="13" ref="L259:L322">J259&amp;" "&amp;K259</f>
        <v>122200202 ΔΕ ΑΧΕΡΟΝΤΑ</v>
      </c>
    </row>
    <row r="260" spans="7:12" ht="9.75">
      <c r="G260" s="15" t="s">
        <v>240</v>
      </c>
      <c r="H260" s="16" t="s">
        <v>1904</v>
      </c>
      <c r="I260" s="11" t="str">
        <f t="shared" si="12"/>
        <v>4615301 Δ ΛΕΣΒΟΥ</v>
      </c>
      <c r="J260" s="17" t="s">
        <v>2644</v>
      </c>
      <c r="K260" s="17" t="s">
        <v>602</v>
      </c>
      <c r="L260" s="11" t="str">
        <f t="shared" si="13"/>
        <v>122200301 ΔΕ ΦΙΛΙΑΤΩΝ</v>
      </c>
    </row>
    <row r="261" spans="7:12" ht="9.75">
      <c r="G261" s="15" t="s">
        <v>241</v>
      </c>
      <c r="H261" s="16" t="s">
        <v>1905</v>
      </c>
      <c r="I261" s="11" t="str">
        <f t="shared" si="12"/>
        <v>4615401 Δ ΙΚΑΡΙΑΣ</v>
      </c>
      <c r="J261" s="17" t="s">
        <v>2645</v>
      </c>
      <c r="K261" s="17" t="s">
        <v>603</v>
      </c>
      <c r="L261" s="11" t="str">
        <f t="shared" si="13"/>
        <v>122200302 ΔΕ ΣΑΓΙΑΔΑΣ</v>
      </c>
    </row>
    <row r="262" spans="7:12" ht="9.75">
      <c r="G262" s="15" t="s">
        <v>242</v>
      </c>
      <c r="H262" s="16" t="s">
        <v>1906</v>
      </c>
      <c r="I262" s="11" t="str">
        <f t="shared" si="12"/>
        <v>4615402 Δ ΦΟΥΡΝΩΝ ΚΟΡΣΕΩΝ</v>
      </c>
      <c r="J262" s="17" t="s">
        <v>2646</v>
      </c>
      <c r="K262" s="17" t="s">
        <v>604</v>
      </c>
      <c r="L262" s="11" t="str">
        <f t="shared" si="13"/>
        <v>122210101 ΔΕ ΠΡΕΒΕΖΗΣ</v>
      </c>
    </row>
    <row r="263" spans="7:12" ht="9.75">
      <c r="G263" s="15" t="s">
        <v>243</v>
      </c>
      <c r="H263" s="16" t="s">
        <v>1907</v>
      </c>
      <c r="I263" s="11" t="str">
        <f t="shared" si="12"/>
        <v>4615601 Δ ΣΑΜΟΥ</v>
      </c>
      <c r="J263" s="17" t="s">
        <v>2647</v>
      </c>
      <c r="K263" s="17" t="s">
        <v>605</v>
      </c>
      <c r="L263" s="11" t="str">
        <f t="shared" si="13"/>
        <v>122210102 ΔΕ ΖΑΛΟΓΓΟΥ</v>
      </c>
    </row>
    <row r="264" spans="7:12" ht="9.75">
      <c r="G264" s="15" t="s">
        <v>244</v>
      </c>
      <c r="H264" s="16" t="s">
        <v>1908</v>
      </c>
      <c r="I264" s="11" t="str">
        <f t="shared" si="12"/>
        <v>4615701 Δ ΧΙΟΥ</v>
      </c>
      <c r="J264" s="17" t="s">
        <v>2648</v>
      </c>
      <c r="K264" s="17" t="s">
        <v>606</v>
      </c>
      <c r="L264" s="11" t="str">
        <f t="shared" si="13"/>
        <v>122210103 ΔΕ ΛΟΥΡΟΥ</v>
      </c>
    </row>
    <row r="265" spans="7:12" ht="9.75">
      <c r="G265" s="15" t="s">
        <v>245</v>
      </c>
      <c r="H265" s="16" t="s">
        <v>1909</v>
      </c>
      <c r="I265" s="11" t="str">
        <f t="shared" si="12"/>
        <v>4615702 Δ ΟΙΝΟΥΣΣΩΝ</v>
      </c>
      <c r="J265" s="17" t="s">
        <v>2649</v>
      </c>
      <c r="K265" s="17" t="s">
        <v>607</v>
      </c>
      <c r="L265" s="11" t="str">
        <f t="shared" si="13"/>
        <v>122210203 ΔΕ ΘΕΣΠΡΩΤΙΚΟΥ</v>
      </c>
    </row>
    <row r="266" spans="7:12" ht="9.75">
      <c r="G266" s="15" t="s">
        <v>246</v>
      </c>
      <c r="H266" s="16" t="s">
        <v>1910</v>
      </c>
      <c r="I266" s="11" t="str">
        <f t="shared" si="12"/>
        <v>4615703 Δ ΨΑΡΩΝ</v>
      </c>
      <c r="J266" s="17" t="s">
        <v>2650</v>
      </c>
      <c r="K266" s="17" t="s">
        <v>608</v>
      </c>
      <c r="L266" s="11" t="str">
        <f t="shared" si="13"/>
        <v>122210204 ΔΕ ΚΡΑΝΕΑΣ</v>
      </c>
    </row>
    <row r="267" spans="7:12" ht="9.75">
      <c r="G267" s="15" t="s">
        <v>247</v>
      </c>
      <c r="H267" s="16" t="s">
        <v>1911</v>
      </c>
      <c r="I267" s="11" t="str">
        <f t="shared" si="12"/>
        <v>4625801 Δ ΣΥΡΟΥ - ΕΡΜΟΥΠΟΛΗΣ</v>
      </c>
      <c r="J267" s="17" t="s">
        <v>2651</v>
      </c>
      <c r="K267" s="17" t="s">
        <v>609</v>
      </c>
      <c r="L267" s="11" t="str">
        <f t="shared" si="13"/>
        <v>122210301 ΔΕ ΦΑΝΑΡΙΟΥ</v>
      </c>
    </row>
    <row r="268" spans="7:12" ht="9.75">
      <c r="G268" s="15" t="s">
        <v>248</v>
      </c>
      <c r="H268" s="16" t="s">
        <v>1912</v>
      </c>
      <c r="I268" s="11" t="str">
        <f t="shared" si="12"/>
        <v>4625901 Δ ΑΝΔΡΟΥ</v>
      </c>
      <c r="J268" s="17" t="s">
        <v>2652</v>
      </c>
      <c r="K268" s="17" t="s">
        <v>610</v>
      </c>
      <c r="L268" s="11" t="str">
        <f t="shared" si="13"/>
        <v>122210302 ΔΕ ΠΑΡΓΑΣ</v>
      </c>
    </row>
    <row r="269" spans="7:12" ht="9.75">
      <c r="G269" s="15" t="s">
        <v>249</v>
      </c>
      <c r="H269" s="16" t="s">
        <v>1913</v>
      </c>
      <c r="I269" s="11" t="str">
        <f t="shared" si="12"/>
        <v>4626001 Δ ΘΗΡΑΣ</v>
      </c>
      <c r="J269" s="17" t="s">
        <v>2653</v>
      </c>
      <c r="K269" s="17" t="s">
        <v>611</v>
      </c>
      <c r="L269" s="11" t="str">
        <f t="shared" si="13"/>
        <v>231220101 ΔΕ ΛΑΡΙΣΑΙΩΝ</v>
      </c>
    </row>
    <row r="270" spans="7:12" ht="9.75">
      <c r="G270" s="15" t="s">
        <v>250</v>
      </c>
      <c r="H270" s="16" t="s">
        <v>1914</v>
      </c>
      <c r="I270" s="11" t="str">
        <f t="shared" si="12"/>
        <v>4626002 Δ ΑΝΑΦΗΣ</v>
      </c>
      <c r="J270" s="17" t="s">
        <v>3921</v>
      </c>
      <c r="K270" s="17" t="s">
        <v>612</v>
      </c>
      <c r="L270" s="11" t="str">
        <f t="shared" si="13"/>
        <v>231220102 ΔΕ ΓΙΑΝΝΟΥΛΗΣ</v>
      </c>
    </row>
    <row r="271" spans="7:12" ht="9.75">
      <c r="G271" s="15" t="s">
        <v>251</v>
      </c>
      <c r="H271" s="16" t="s">
        <v>1915</v>
      </c>
      <c r="I271" s="11" t="str">
        <f t="shared" si="12"/>
        <v>4626003 Δ ΙΗΤΩΝ</v>
      </c>
      <c r="J271" s="17" t="s">
        <v>3922</v>
      </c>
      <c r="K271" s="17" t="s">
        <v>613</v>
      </c>
      <c r="L271" s="11" t="str">
        <f t="shared" si="13"/>
        <v>231220103 ΔΕ ΚΟΙΛΑΔΑΣ</v>
      </c>
    </row>
    <row r="272" spans="7:12" ht="9.75">
      <c r="G272" s="15" t="s">
        <v>252</v>
      </c>
      <c r="H272" s="16" t="s">
        <v>1916</v>
      </c>
      <c r="I272" s="11" t="str">
        <f t="shared" si="12"/>
        <v>4626004 Δ ΣΙΚΙΝΟΥ</v>
      </c>
      <c r="J272" s="17" t="s">
        <v>3923</v>
      </c>
      <c r="K272" s="17" t="s">
        <v>614</v>
      </c>
      <c r="L272" s="11" t="str">
        <f t="shared" si="13"/>
        <v>231220201 ΔΕ ΑΓΙΑΣ</v>
      </c>
    </row>
    <row r="273" spans="7:12" ht="9.75">
      <c r="G273" s="15" t="s">
        <v>253</v>
      </c>
      <c r="H273" s="16" t="s">
        <v>1917</v>
      </c>
      <c r="I273" s="11" t="str">
        <f t="shared" si="12"/>
        <v>4626005 Δ ΦΟΛΕΓΑΝΔΡΟΥ</v>
      </c>
      <c r="J273" s="17" t="s">
        <v>3924</v>
      </c>
      <c r="K273" s="17" t="s">
        <v>3098</v>
      </c>
      <c r="L273" s="11" t="str">
        <f t="shared" si="13"/>
        <v>231220202 ΔΕ ΕΥΡΥΜΕΝΩΝ</v>
      </c>
    </row>
    <row r="274" spans="7:12" ht="9.75">
      <c r="G274" s="15" t="s">
        <v>254</v>
      </c>
      <c r="H274" s="16" t="s">
        <v>1918</v>
      </c>
      <c r="I274" s="11" t="str">
        <f t="shared" si="12"/>
        <v>4626101 Δ ΚΑΛΥΜΝΙΩΝ</v>
      </c>
      <c r="J274" s="17" t="s">
        <v>3925</v>
      </c>
      <c r="K274" s="17" t="s">
        <v>615</v>
      </c>
      <c r="L274" s="11" t="str">
        <f t="shared" si="13"/>
        <v>231220203 ΔΕ ΛΑΚΕΡΕΙΑΣ</v>
      </c>
    </row>
    <row r="275" spans="7:12" ht="9.75">
      <c r="G275" s="15" t="s">
        <v>255</v>
      </c>
      <c r="H275" s="16" t="s">
        <v>1919</v>
      </c>
      <c r="I275" s="11" t="str">
        <f t="shared" si="12"/>
        <v>4626103 Δ ΑΣΤΥΠΑΛΑΙΑΣ</v>
      </c>
      <c r="J275" s="17" t="s">
        <v>4391</v>
      </c>
      <c r="K275" s="17" t="s">
        <v>616</v>
      </c>
      <c r="L275" s="11" t="str">
        <f t="shared" si="13"/>
        <v>231220204 ΔΕ ΜΕΛΙΒΟΙΑΣ</v>
      </c>
    </row>
    <row r="276" spans="7:12" ht="9.75">
      <c r="G276" s="15" t="s">
        <v>256</v>
      </c>
      <c r="H276" s="16" t="s">
        <v>1920</v>
      </c>
      <c r="I276" s="11" t="str">
        <f t="shared" si="12"/>
        <v>4626105 Δ ΛΕΡΟΥ</v>
      </c>
      <c r="J276" s="17" t="s">
        <v>4392</v>
      </c>
      <c r="K276" s="17" t="s">
        <v>617</v>
      </c>
      <c r="L276" s="11" t="str">
        <f t="shared" si="13"/>
        <v>231220301 ΔΕ ΕΛΑΣΣΟΝΑΣ</v>
      </c>
    </row>
    <row r="277" spans="7:12" ht="9.75">
      <c r="G277" s="15" t="s">
        <v>257</v>
      </c>
      <c r="H277" s="16" t="s">
        <v>1921</v>
      </c>
      <c r="I277" s="11" t="str">
        <f t="shared" si="12"/>
        <v>4626106 Δ ΠΑΤΜΟΥ</v>
      </c>
      <c r="J277" s="17" t="s">
        <v>4393</v>
      </c>
      <c r="K277" s="17" t="s">
        <v>618</v>
      </c>
      <c r="L277" s="11" t="str">
        <f t="shared" si="13"/>
        <v>231220302 ΔΕ ΑΝΤΙΧΑΣΙΩΝ</v>
      </c>
    </row>
    <row r="278" spans="7:12" ht="9.75">
      <c r="G278" s="15" t="s">
        <v>258</v>
      </c>
      <c r="H278" s="16" t="s">
        <v>1922</v>
      </c>
      <c r="I278" s="11" t="str">
        <f t="shared" si="12"/>
        <v>4626201 Δ ΚΑΡΠΑΘΟΥ</v>
      </c>
      <c r="J278" s="17" t="s">
        <v>4394</v>
      </c>
      <c r="K278" s="17" t="s">
        <v>619</v>
      </c>
      <c r="L278" s="11" t="str">
        <f t="shared" si="13"/>
        <v>231220303 ΔΕ ΒΕΡΔΙΚΟΥΣΣΗΣ</v>
      </c>
    </row>
    <row r="279" spans="7:12" ht="9.75">
      <c r="G279" s="15" t="s">
        <v>259</v>
      </c>
      <c r="H279" s="16" t="s">
        <v>1923</v>
      </c>
      <c r="I279" s="11" t="str">
        <f t="shared" si="12"/>
        <v>4626202 Δ ΚΑΣΟΥ</v>
      </c>
      <c r="J279" s="17" t="s">
        <v>4395</v>
      </c>
      <c r="K279" s="17" t="s">
        <v>620</v>
      </c>
      <c r="L279" s="11" t="str">
        <f t="shared" si="13"/>
        <v>231220304 ΔΕ ΚΑΡΥΑΣ</v>
      </c>
    </row>
    <row r="280" spans="7:12" ht="9.75">
      <c r="G280" s="15" t="s">
        <v>260</v>
      </c>
      <c r="H280" s="16" t="s">
        <v>1924</v>
      </c>
      <c r="I280" s="11" t="str">
        <f t="shared" si="12"/>
        <v>4626301 Δ ΚΕΑΣ</v>
      </c>
      <c r="J280" s="17" t="s">
        <v>4396</v>
      </c>
      <c r="K280" s="17" t="s">
        <v>621</v>
      </c>
      <c r="L280" s="11" t="str">
        <f t="shared" si="13"/>
        <v>231220305 ΔΕ ΛΙΒΑΔΙΟΥ</v>
      </c>
    </row>
    <row r="281" spans="7:12" ht="9.75">
      <c r="G281" s="15" t="s">
        <v>261</v>
      </c>
      <c r="H281" s="16" t="s">
        <v>1925</v>
      </c>
      <c r="I281" s="11" t="str">
        <f t="shared" si="12"/>
        <v>4626302 Δ ΚΥΘΝΟΥ</v>
      </c>
      <c r="J281" s="17" t="s">
        <v>4397</v>
      </c>
      <c r="K281" s="17" t="s">
        <v>622</v>
      </c>
      <c r="L281" s="11" t="str">
        <f t="shared" si="13"/>
        <v>231220306 ΔΕ ΟΛΥΜΠΟΥ</v>
      </c>
    </row>
    <row r="282" spans="7:12" ht="9.75">
      <c r="G282" s="15" t="s">
        <v>262</v>
      </c>
      <c r="H282" s="16" t="s">
        <v>1926</v>
      </c>
      <c r="I282" s="11" t="str">
        <f t="shared" si="12"/>
        <v>4626401 Δ ΚΩ</v>
      </c>
      <c r="J282" s="17" t="s">
        <v>4398</v>
      </c>
      <c r="K282" s="17" t="s">
        <v>623</v>
      </c>
      <c r="L282" s="11" t="str">
        <f t="shared" si="13"/>
        <v>231220307 ΔΕ ΠΟΤΑΜΙΑΣ</v>
      </c>
    </row>
    <row r="283" spans="7:12" ht="9.75">
      <c r="G283" s="15" t="s">
        <v>263</v>
      </c>
      <c r="H283" s="16" t="s">
        <v>1927</v>
      </c>
      <c r="I283" s="11" t="str">
        <f t="shared" si="12"/>
        <v>4626402 Δ ΝΙΣΥΡΟΥ</v>
      </c>
      <c r="J283" s="17" t="s">
        <v>4399</v>
      </c>
      <c r="K283" s="17" t="s">
        <v>1436</v>
      </c>
      <c r="L283" s="11" t="str">
        <f t="shared" si="13"/>
        <v>231220308 ΔΕ ΣΑΡΑΝΤΑΠΟΡΟΥ</v>
      </c>
    </row>
    <row r="284" spans="7:12" ht="9.75">
      <c r="G284" s="15" t="s">
        <v>264</v>
      </c>
      <c r="H284" s="16" t="s">
        <v>1928</v>
      </c>
      <c r="I284" s="11" t="str">
        <f t="shared" si="12"/>
        <v>4626501 Δ ΜΗΛΟΥ</v>
      </c>
      <c r="J284" s="17" t="s">
        <v>4400</v>
      </c>
      <c r="K284" s="17" t="s">
        <v>4459</v>
      </c>
      <c r="L284" s="11" t="str">
        <f t="shared" si="13"/>
        <v>231220309 ΔΕ ΤΣΑΡΙΤΣΑΝΗΣ</v>
      </c>
    </row>
    <row r="285" spans="7:12" ht="9.75">
      <c r="G285" s="15" t="s">
        <v>265</v>
      </c>
      <c r="H285" s="16" t="s">
        <v>1929</v>
      </c>
      <c r="I285" s="11" t="str">
        <f t="shared" si="12"/>
        <v>4626502 Δ ΚΙΜΩΛΟΥ</v>
      </c>
      <c r="J285" s="17" t="s">
        <v>4401</v>
      </c>
      <c r="K285" s="17" t="s">
        <v>4460</v>
      </c>
      <c r="L285" s="11" t="str">
        <f t="shared" si="13"/>
        <v>231220401 ΔΕ ΝΙΚΑΙΑΣ</v>
      </c>
    </row>
    <row r="286" spans="7:12" ht="9.75">
      <c r="G286" s="15" t="s">
        <v>266</v>
      </c>
      <c r="H286" s="16" t="s">
        <v>1930</v>
      </c>
      <c r="I286" s="11" t="str">
        <f t="shared" si="12"/>
        <v>4626503 Δ ΣΕΡΙΦΟΥ</v>
      </c>
      <c r="J286" s="17" t="s">
        <v>4402</v>
      </c>
      <c r="K286" s="17" t="s">
        <v>4461</v>
      </c>
      <c r="L286" s="11" t="str">
        <f t="shared" si="13"/>
        <v>231220402 ΔΕ ΑΡΜΕΝΙΟΥ</v>
      </c>
    </row>
    <row r="287" spans="7:12" ht="9.75">
      <c r="G287" s="15" t="s">
        <v>267</v>
      </c>
      <c r="H287" s="16" t="s">
        <v>1931</v>
      </c>
      <c r="I287" s="11" t="str">
        <f t="shared" si="12"/>
        <v>4626504 Δ ΣΙΦΝΟΥ</v>
      </c>
      <c r="J287" s="17" t="s">
        <v>4403</v>
      </c>
      <c r="K287" s="17" t="s">
        <v>4462</v>
      </c>
      <c r="L287" s="11" t="str">
        <f t="shared" si="13"/>
        <v>231220403 ΔΕ ΚΙΛΕΛΕΡ</v>
      </c>
    </row>
    <row r="288" spans="7:12" ht="9.75">
      <c r="G288" s="15" t="s">
        <v>268</v>
      </c>
      <c r="H288" s="16" t="s">
        <v>1932</v>
      </c>
      <c r="I288" s="11" t="str">
        <f t="shared" si="12"/>
        <v>4626601 Δ ΜΥΚΟΝΟΥ</v>
      </c>
      <c r="J288" s="17" t="s">
        <v>4404</v>
      </c>
      <c r="K288" s="17" t="s">
        <v>4463</v>
      </c>
      <c r="L288" s="11" t="str">
        <f t="shared" si="13"/>
        <v>231220404 ΔΕ ΚΡΑΝΝΩΝΟΣ</v>
      </c>
    </row>
    <row r="289" spans="7:12" ht="9.75">
      <c r="G289" s="15" t="s">
        <v>269</v>
      </c>
      <c r="H289" s="16" t="s">
        <v>1933</v>
      </c>
      <c r="I289" s="11" t="str">
        <f t="shared" si="12"/>
        <v>4626701 Δ ΑΜΟΡΓΟΥ</v>
      </c>
      <c r="J289" s="17" t="s">
        <v>4405</v>
      </c>
      <c r="K289" s="17" t="s">
        <v>4464</v>
      </c>
      <c r="L289" s="11" t="str">
        <f t="shared" si="13"/>
        <v>231220405 ΔΕ ΠΛΑΤΥΚΑΜΠΟΥ</v>
      </c>
    </row>
    <row r="290" spans="7:12" ht="9.75">
      <c r="G290" s="15" t="s">
        <v>270</v>
      </c>
      <c r="H290" s="16" t="s">
        <v>1934</v>
      </c>
      <c r="I290" s="11" t="str">
        <f t="shared" si="12"/>
        <v>4626702 Δ ΝΑΞΟΥ ΚΑΙ ΜΙΚΡΩΝ ΚΥΚΛΑΔΩΝ</v>
      </c>
      <c r="J290" s="17" t="s">
        <v>4406</v>
      </c>
      <c r="K290" s="17" t="s">
        <v>4465</v>
      </c>
      <c r="L290" s="11" t="str">
        <f t="shared" si="13"/>
        <v>231220501 ΔΕ ΜΑΚΡΥΧΩΡΙΟΥ</v>
      </c>
    </row>
    <row r="291" spans="7:12" ht="9.75">
      <c r="G291" s="15" t="s">
        <v>271</v>
      </c>
      <c r="H291" s="16" t="s">
        <v>1935</v>
      </c>
      <c r="I291" s="11" t="str">
        <f t="shared" si="12"/>
        <v>4626801 Δ ΠΑΡΟΥ</v>
      </c>
      <c r="J291" s="17" t="s">
        <v>4407</v>
      </c>
      <c r="K291" s="17" t="s">
        <v>4466</v>
      </c>
      <c r="L291" s="11" t="str">
        <f t="shared" si="13"/>
        <v>231220503 ΔΕ ΓΟΝΝΩΝ</v>
      </c>
    </row>
    <row r="292" spans="7:12" ht="9.75">
      <c r="G292" s="15" t="s">
        <v>272</v>
      </c>
      <c r="H292" s="16" t="s">
        <v>1936</v>
      </c>
      <c r="I292" s="11" t="str">
        <f t="shared" si="12"/>
        <v>4626802 Δ ΑΝΤΙΠΑΡΟΥ</v>
      </c>
      <c r="J292" s="17" t="s">
        <v>4408</v>
      </c>
      <c r="K292" s="17" t="s">
        <v>4467</v>
      </c>
      <c r="L292" s="11" t="str">
        <f t="shared" si="13"/>
        <v>231220504 ΔΕ ΚΑΤΩ ΟΛΥΜΠΟΥ</v>
      </c>
    </row>
    <row r="293" spans="7:12" ht="9.75">
      <c r="G293" s="15" t="s">
        <v>273</v>
      </c>
      <c r="H293" s="16" t="s">
        <v>1937</v>
      </c>
      <c r="I293" s="11" t="str">
        <f t="shared" si="12"/>
        <v>4626901 Δ ΡΟΔΟΥ</v>
      </c>
      <c r="J293" s="17" t="s">
        <v>4409</v>
      </c>
      <c r="K293" s="17" t="s">
        <v>4468</v>
      </c>
      <c r="L293" s="11" t="str">
        <f t="shared" si="13"/>
        <v>231220601 ΔΕ ΤΥΡΝΑΒΟΥ</v>
      </c>
    </row>
    <row r="294" spans="7:12" ht="9.75">
      <c r="G294" s="15" t="s">
        <v>274</v>
      </c>
      <c r="H294" s="16" t="s">
        <v>1938</v>
      </c>
      <c r="I294" s="11" t="str">
        <f t="shared" si="12"/>
        <v>4626902 Δ ΜΕΓΙΣΤΗΣ</v>
      </c>
      <c r="J294" s="17" t="s">
        <v>4583</v>
      </c>
      <c r="K294" s="17" t="s">
        <v>4469</v>
      </c>
      <c r="L294" s="11" t="str">
        <f t="shared" si="13"/>
        <v>231220602 ΔΕ ΑΜΠΕΛΩΝΟΣ</v>
      </c>
    </row>
    <row r="295" spans="7:12" ht="9.75">
      <c r="G295" s="15" t="s">
        <v>275</v>
      </c>
      <c r="H295" s="16" t="s">
        <v>1939</v>
      </c>
      <c r="I295" s="11" t="str">
        <f t="shared" si="12"/>
        <v>4626903 Δ ΣΥΜΗΣ</v>
      </c>
      <c r="J295" s="17" t="s">
        <v>4584</v>
      </c>
      <c r="K295" s="17" t="s">
        <v>4470</v>
      </c>
      <c r="L295" s="11" t="str">
        <f t="shared" si="13"/>
        <v>231220701 ΔΕ ΦΑΡΣΑΛΩΝ</v>
      </c>
    </row>
    <row r="296" spans="7:12" ht="9.75">
      <c r="G296" s="15" t="s">
        <v>276</v>
      </c>
      <c r="H296" s="16" t="s">
        <v>1940</v>
      </c>
      <c r="I296" s="11" t="str">
        <f t="shared" si="12"/>
        <v>4626904 Δ ΤΗΛΟΥ</v>
      </c>
      <c r="J296" s="17" t="s">
        <v>4585</v>
      </c>
      <c r="K296" s="17" t="s">
        <v>1704</v>
      </c>
      <c r="L296" s="11" t="str">
        <f t="shared" si="13"/>
        <v>231220702 ΔΕ ΕΝΙΠΠΕΑ</v>
      </c>
    </row>
    <row r="297" spans="7:12" ht="9.75">
      <c r="G297" s="15" t="s">
        <v>277</v>
      </c>
      <c r="H297" s="16" t="s">
        <v>1941</v>
      </c>
      <c r="I297" s="11" t="str">
        <f t="shared" si="12"/>
        <v>4626905 Δ ΧΑΛΚΗΣ</v>
      </c>
      <c r="J297" s="17" t="s">
        <v>4586</v>
      </c>
      <c r="K297" s="17" t="s">
        <v>1705</v>
      </c>
      <c r="L297" s="11" t="str">
        <f t="shared" si="13"/>
        <v>231220703 ΔΕ ΝΑΡΘΑΚΙΟΥ</v>
      </c>
    </row>
    <row r="298" spans="7:12" ht="9.75">
      <c r="G298" s="15" t="s">
        <v>278</v>
      </c>
      <c r="H298" s="16" t="s">
        <v>1942</v>
      </c>
      <c r="I298" s="11" t="str">
        <f t="shared" si="12"/>
        <v>4627001 Δ ΤΗΝΟΥ</v>
      </c>
      <c r="J298" s="17" t="s">
        <v>4587</v>
      </c>
      <c r="K298" s="17" t="s">
        <v>1706</v>
      </c>
      <c r="L298" s="11" t="str">
        <f t="shared" si="13"/>
        <v>231220704 ΔΕ ΠΟΛΥΔΑΜΑΝΤΑ</v>
      </c>
    </row>
    <row r="299" spans="7:12" ht="9.75">
      <c r="G299" s="15" t="s">
        <v>279</v>
      </c>
      <c r="H299" s="16" t="s">
        <v>1849</v>
      </c>
      <c r="I299" s="11" t="str">
        <f t="shared" si="12"/>
        <v>4717101 Δ ΗΡΑΚΛΕΙΟΥ</v>
      </c>
      <c r="J299" s="17" t="s">
        <v>4588</v>
      </c>
      <c r="K299" s="17" t="s">
        <v>1707</v>
      </c>
      <c r="L299" s="11" t="str">
        <f t="shared" si="13"/>
        <v>231230101 ΔΕ ΚΑΡΔΙΤΣΑΣ</v>
      </c>
    </row>
    <row r="300" spans="7:12" ht="9.75">
      <c r="G300" s="15" t="s">
        <v>280</v>
      </c>
      <c r="H300" s="16" t="s">
        <v>1943</v>
      </c>
      <c r="I300" s="11" t="str">
        <f t="shared" si="12"/>
        <v>4717102 Δ ΑΡΧΑΝΩΝ - ΑΣΤΕΡΟΥΣΙΩΝ</v>
      </c>
      <c r="J300" s="17" t="s">
        <v>4589</v>
      </c>
      <c r="K300" s="17" t="s">
        <v>1708</v>
      </c>
      <c r="L300" s="11" t="str">
        <f t="shared" si="13"/>
        <v>231230102 ΔΕ ΙΤΑΜΟΥ</v>
      </c>
    </row>
    <row r="301" spans="7:12" ht="9.75">
      <c r="G301" s="15" t="s">
        <v>281</v>
      </c>
      <c r="H301" s="16" t="s">
        <v>1944</v>
      </c>
      <c r="I301" s="11" t="str">
        <f t="shared" si="12"/>
        <v>4717103 Δ ΒΙΑΝΝΟΥ</v>
      </c>
      <c r="J301" s="17" t="s">
        <v>4590</v>
      </c>
      <c r="K301" s="17" t="s">
        <v>1709</v>
      </c>
      <c r="L301" s="11" t="str">
        <f t="shared" si="13"/>
        <v>231230103 ΔΕ ΚΑΛΛΙΦΩΝΟΥ (ΚΑΛΛΙΦΩΝΙΟΥ)</v>
      </c>
    </row>
    <row r="302" spans="7:12" ht="9.75">
      <c r="G302" s="15" t="s">
        <v>282</v>
      </c>
      <c r="H302" s="16" t="s">
        <v>1945</v>
      </c>
      <c r="I302" s="11" t="str">
        <f t="shared" si="12"/>
        <v>4717104 Δ ΓΟΡΤΥΝΑΣ</v>
      </c>
      <c r="J302" s="17" t="s">
        <v>4591</v>
      </c>
      <c r="K302" s="17" t="s">
        <v>1710</v>
      </c>
      <c r="L302" s="11" t="str">
        <f t="shared" si="13"/>
        <v>231230104 ΔΕ ΚΑΜΠΟΥ</v>
      </c>
    </row>
    <row r="303" spans="7:12" ht="9.75">
      <c r="G303" s="15" t="s">
        <v>283</v>
      </c>
      <c r="H303" s="16" t="s">
        <v>4363</v>
      </c>
      <c r="I303" s="11" t="str">
        <f t="shared" si="12"/>
        <v>4717105 Δ ΜΑΛΕΒΙΖΙΟΥ</v>
      </c>
      <c r="J303" s="17" t="s">
        <v>4592</v>
      </c>
      <c r="K303" s="17" t="s">
        <v>1711</v>
      </c>
      <c r="L303" s="11" t="str">
        <f t="shared" si="13"/>
        <v>231230105 ΔΕ ΜΗΤΡΟΠΟΛΗΣ</v>
      </c>
    </row>
    <row r="304" spans="7:12" ht="9.75">
      <c r="G304" s="15" t="s">
        <v>284</v>
      </c>
      <c r="H304" s="16" t="s">
        <v>4364</v>
      </c>
      <c r="I304" s="11" t="str">
        <f t="shared" si="12"/>
        <v>4717106 Δ ΜΙΝΩΑ ΠΕΔΙΑΔΑΣ</v>
      </c>
      <c r="J304" s="17" t="s">
        <v>4593</v>
      </c>
      <c r="K304" s="17" t="s">
        <v>1712</v>
      </c>
      <c r="L304" s="11" t="str">
        <f t="shared" si="13"/>
        <v>231230202 ΔΕ ΑΝΑΤΟΛΙΚΗΣ ΑΡΓΙΘΕΑΣ</v>
      </c>
    </row>
    <row r="305" spans="7:12" ht="9.75">
      <c r="G305" s="15" t="s">
        <v>285</v>
      </c>
      <c r="H305" s="16" t="s">
        <v>4365</v>
      </c>
      <c r="I305" s="11" t="str">
        <f t="shared" si="12"/>
        <v>4717107 Δ ΦΑΙΣΤΟΥ</v>
      </c>
      <c r="J305" s="17" t="s">
        <v>4594</v>
      </c>
      <c r="K305" s="17" t="s">
        <v>1713</v>
      </c>
      <c r="L305" s="11" t="str">
        <f t="shared" si="13"/>
        <v>231230301 ΔΕ ΠΛΑΣΤΗΡΑ</v>
      </c>
    </row>
    <row r="306" spans="7:12" ht="9.75">
      <c r="G306" s="15" t="s">
        <v>286</v>
      </c>
      <c r="H306" s="16" t="s">
        <v>4366</v>
      </c>
      <c r="I306" s="11" t="str">
        <f t="shared" si="12"/>
        <v>4717108 Δ ΧΕΡΣΟΝΗΣΟΥ</v>
      </c>
      <c r="J306" s="17" t="s">
        <v>4595</v>
      </c>
      <c r="K306" s="17" t="s">
        <v>1714</v>
      </c>
      <c r="L306" s="11" t="str">
        <f t="shared" si="13"/>
        <v>231230302 ΔΕ ΝΕΒΡΟΠΟΛΗΣ ΑΓΡΑΦΩΝ</v>
      </c>
    </row>
    <row r="307" spans="7:12" ht="9.75">
      <c r="G307" s="15" t="s">
        <v>287</v>
      </c>
      <c r="H307" s="16" t="s">
        <v>4367</v>
      </c>
      <c r="I307" s="11" t="str">
        <f t="shared" si="12"/>
        <v>4717201 Δ ΑΓΙΟΥ ΝΙΚΟΛΑΟΥ</v>
      </c>
      <c r="J307" s="17" t="s">
        <v>4596</v>
      </c>
      <c r="K307" s="17" t="s">
        <v>1715</v>
      </c>
      <c r="L307" s="11" t="str">
        <f t="shared" si="13"/>
        <v>231230401 ΔΕ ΜΟΥΖΑΚΙΟΥ</v>
      </c>
    </row>
    <row r="308" spans="7:12" ht="9.75">
      <c r="G308" s="15" t="s">
        <v>288</v>
      </c>
      <c r="H308" s="16" t="s">
        <v>4368</v>
      </c>
      <c r="I308" s="11" t="str">
        <f t="shared" si="12"/>
        <v>4717202 Δ ΙΕΡΑΠΕΤΡΑΣ</v>
      </c>
      <c r="J308" s="17" t="s">
        <v>4597</v>
      </c>
      <c r="K308" s="17" t="s">
        <v>1716</v>
      </c>
      <c r="L308" s="11" t="str">
        <f t="shared" si="13"/>
        <v>231230402 ΔΕ ΙΘΩΜΗΣ</v>
      </c>
    </row>
    <row r="309" spans="7:12" ht="9.75">
      <c r="G309" s="15" t="s">
        <v>289</v>
      </c>
      <c r="H309" s="16" t="s">
        <v>4369</v>
      </c>
      <c r="I309" s="11" t="str">
        <f t="shared" si="12"/>
        <v>4717203 Δ ΟΡΟΠΕΔΙΟΥ ΛΑΣΙΘΙΟΥ</v>
      </c>
      <c r="J309" s="17" t="s">
        <v>4598</v>
      </c>
      <c r="K309" s="17" t="s">
        <v>1717</v>
      </c>
      <c r="L309" s="11" t="str">
        <f t="shared" si="13"/>
        <v>231230403 ΔΕ ΠΑΜΙΣΟΥ</v>
      </c>
    </row>
    <row r="310" spans="7:12" ht="9.75">
      <c r="G310" s="15" t="s">
        <v>290</v>
      </c>
      <c r="H310" s="16" t="s">
        <v>4370</v>
      </c>
      <c r="I310" s="11" t="str">
        <f t="shared" si="12"/>
        <v>4717204 Δ ΣΗΤΕΙΑΣ</v>
      </c>
      <c r="J310" s="17" t="s">
        <v>4599</v>
      </c>
      <c r="K310" s="17" t="s">
        <v>1718</v>
      </c>
      <c r="L310" s="11" t="str">
        <f t="shared" si="13"/>
        <v>231230501 ΔΕ ΠΑΛΑΜΑ</v>
      </c>
    </row>
    <row r="311" spans="7:12" ht="9.75">
      <c r="G311" s="15" t="s">
        <v>291</v>
      </c>
      <c r="H311" s="16" t="s">
        <v>4371</v>
      </c>
      <c r="I311" s="11" t="str">
        <f t="shared" si="12"/>
        <v>4717301 Δ ΡΕΘΥΜΝΗΣ</v>
      </c>
      <c r="J311" s="17" t="s">
        <v>4600</v>
      </c>
      <c r="K311" s="17" t="s">
        <v>1719</v>
      </c>
      <c r="L311" s="11" t="str">
        <f t="shared" si="13"/>
        <v>231230502 ΔΕ ΣΕΛΛΑΝΩΝ</v>
      </c>
    </row>
    <row r="312" spans="7:12" ht="9.75">
      <c r="G312" s="15" t="s">
        <v>292</v>
      </c>
      <c r="H312" s="16" t="s">
        <v>4372</v>
      </c>
      <c r="I312" s="11" t="str">
        <f t="shared" si="12"/>
        <v>4717302 Δ ΑΓΙΟΥ ΒΑΣΙΛΕΙΟΥ</v>
      </c>
      <c r="J312" s="17" t="s">
        <v>4601</v>
      </c>
      <c r="K312" s="17" t="s">
        <v>1720</v>
      </c>
      <c r="L312" s="11" t="str">
        <f t="shared" si="13"/>
        <v>231230503 ΔΕ ΦΥΛΛΟΥ</v>
      </c>
    </row>
    <row r="313" spans="7:12" ht="9.75">
      <c r="G313" s="15" t="s">
        <v>293</v>
      </c>
      <c r="H313" s="16" t="s">
        <v>4373</v>
      </c>
      <c r="I313" s="11" t="str">
        <f t="shared" si="12"/>
        <v>4717303 Δ ΑΜΑΡΙΟΥ</v>
      </c>
      <c r="J313" s="17" t="s">
        <v>4602</v>
      </c>
      <c r="K313" s="17" t="s">
        <v>1721</v>
      </c>
      <c r="L313" s="11" t="str">
        <f t="shared" si="13"/>
        <v>231230601 ΔΕ ΣΟΦΑΔΩΝ</v>
      </c>
    </row>
    <row r="314" spans="7:12" ht="9.75">
      <c r="G314" s="15" t="s">
        <v>294</v>
      </c>
      <c r="H314" s="16" t="s">
        <v>4374</v>
      </c>
      <c r="I314" s="11" t="str">
        <f t="shared" si="12"/>
        <v>4717304 Δ ΑΝΩΓΕΙΩΝ</v>
      </c>
      <c r="J314" s="17" t="s">
        <v>4603</v>
      </c>
      <c r="K314" s="17" t="s">
        <v>1722</v>
      </c>
      <c r="L314" s="11" t="str">
        <f t="shared" si="13"/>
        <v>231230602 ΔΕ ΑΡΝΗΣ</v>
      </c>
    </row>
    <row r="315" spans="7:12" ht="9.75">
      <c r="G315" s="15" t="s">
        <v>295</v>
      </c>
      <c r="H315" s="16" t="s">
        <v>4375</v>
      </c>
      <c r="I315" s="11" t="str">
        <f t="shared" si="12"/>
        <v>4717305 Δ ΜΥΛΟΠΟΤΑΜΟΥ</v>
      </c>
      <c r="J315" s="17" t="s">
        <v>4604</v>
      </c>
      <c r="K315" s="17" t="s">
        <v>1723</v>
      </c>
      <c r="L315" s="11" t="str">
        <f t="shared" si="13"/>
        <v>231230605 ΔΕ ΤΑΜΑΣΙΟΥ</v>
      </c>
    </row>
    <row r="316" spans="7:12" ht="9.75">
      <c r="G316" s="15" t="s">
        <v>296</v>
      </c>
      <c r="H316" s="16" t="s">
        <v>4376</v>
      </c>
      <c r="I316" s="11" t="str">
        <f t="shared" si="12"/>
        <v>4717401 Δ ΧΑΝΙΩΝ</v>
      </c>
      <c r="J316" s="17" t="s">
        <v>4605</v>
      </c>
      <c r="K316" s="17" t="s">
        <v>1724</v>
      </c>
      <c r="L316" s="11" t="str">
        <f t="shared" si="13"/>
        <v>231240101 ΔΕ ΒΟΛΟΥ</v>
      </c>
    </row>
    <row r="317" spans="7:12" ht="9.75">
      <c r="G317" s="15" t="s">
        <v>297</v>
      </c>
      <c r="H317" s="16" t="s">
        <v>4377</v>
      </c>
      <c r="I317" s="11" t="str">
        <f t="shared" si="12"/>
        <v>4717402 Δ ΑΠΟΚΟΡΩΝΟΥ</v>
      </c>
      <c r="J317" s="17" t="s">
        <v>4606</v>
      </c>
      <c r="K317" s="17" t="s">
        <v>1725</v>
      </c>
      <c r="L317" s="11" t="str">
        <f t="shared" si="13"/>
        <v>231240102 ΔΕ ΑΓΡΙΑΣ</v>
      </c>
    </row>
    <row r="318" spans="7:12" ht="9.75">
      <c r="G318" s="15" t="s">
        <v>298</v>
      </c>
      <c r="H318" s="16" t="s">
        <v>4378</v>
      </c>
      <c r="I318" s="11" t="str">
        <f t="shared" si="12"/>
        <v>4717405 Δ ΚΙΣΣΑΜΟΥ</v>
      </c>
      <c r="J318" s="17" t="s">
        <v>4607</v>
      </c>
      <c r="K318" s="17" t="s">
        <v>1726</v>
      </c>
      <c r="L318" s="11" t="str">
        <f t="shared" si="13"/>
        <v>231240103 ΔΕ ΑΙΣΩΝΙΑΣ</v>
      </c>
    </row>
    <row r="319" spans="7:12" ht="9.75">
      <c r="G319" s="15" t="s">
        <v>299</v>
      </c>
      <c r="H319" s="16" t="s">
        <v>4379</v>
      </c>
      <c r="I319" s="11" t="str">
        <f t="shared" si="12"/>
        <v>4717406 Δ ΠΛΑΤΑΝΙΑ</v>
      </c>
      <c r="J319" s="17" t="s">
        <v>4608</v>
      </c>
      <c r="K319" s="17" t="s">
        <v>1727</v>
      </c>
      <c r="L319" s="11" t="str">
        <f t="shared" si="13"/>
        <v>231240104 ΔΕ ΑΡΤΕΜΙΔΑΣ</v>
      </c>
    </row>
    <row r="320" spans="7:12" ht="9.75">
      <c r="G320" s="15" t="s">
        <v>300</v>
      </c>
      <c r="H320" s="16" t="s">
        <v>4380</v>
      </c>
      <c r="I320" s="11" t="str">
        <f t="shared" si="12"/>
        <v>4717407 Δ ΣΦΑΚΙΩΝ</v>
      </c>
      <c r="J320" s="17" t="s">
        <v>4609</v>
      </c>
      <c r="K320" s="17" t="s">
        <v>1728</v>
      </c>
      <c r="L320" s="11" t="str">
        <f t="shared" si="13"/>
        <v>231240105 ΔΕ ΙΩΛΚΟΥ</v>
      </c>
    </row>
    <row r="321" spans="10:12" ht="9.75">
      <c r="J321" s="17" t="s">
        <v>4610</v>
      </c>
      <c r="K321" s="17" t="s">
        <v>1729</v>
      </c>
      <c r="L321" s="11" t="str">
        <f t="shared" si="13"/>
        <v>231240106 ΔΕ ΜΑΚΡΙΝΙΤΣΗΣ</v>
      </c>
    </row>
    <row r="322" spans="10:12" ht="9.75">
      <c r="J322" s="17" t="s">
        <v>4611</v>
      </c>
      <c r="K322" s="17" t="s">
        <v>1730</v>
      </c>
      <c r="L322" s="11" t="str">
        <f t="shared" si="13"/>
        <v>231240107 ΔΕ ΝΕΑΣ ΑΓΧΙΑΛΟΥ</v>
      </c>
    </row>
    <row r="323" spans="10:12" ht="9.75">
      <c r="J323" s="17" t="s">
        <v>4612</v>
      </c>
      <c r="K323" s="17" t="s">
        <v>1731</v>
      </c>
      <c r="L323" s="11" t="str">
        <f aca="true" t="shared" si="14" ref="L323:L386">J323&amp;" "&amp;K323</f>
        <v>231240108 ΔΕ ΝΕΑΣ ΙΩΝΙΑΣ</v>
      </c>
    </row>
    <row r="324" spans="10:12" ht="9.75">
      <c r="J324" s="17" t="s">
        <v>4613</v>
      </c>
      <c r="K324" s="17" t="s">
        <v>1732</v>
      </c>
      <c r="L324" s="11" t="str">
        <f t="shared" si="14"/>
        <v>231240109 ΔΕ ΠΟΡΤΑΡΙΑΣ</v>
      </c>
    </row>
    <row r="325" spans="10:12" ht="9.75">
      <c r="J325" s="17" t="s">
        <v>4614</v>
      </c>
      <c r="K325" s="17" t="s">
        <v>1733</v>
      </c>
      <c r="L325" s="11" t="str">
        <f t="shared" si="14"/>
        <v>231240201 ΔΕ ΑΛΜΥΡΟΥ</v>
      </c>
    </row>
    <row r="326" spans="10:12" ht="9.75">
      <c r="J326" s="17" t="s">
        <v>4615</v>
      </c>
      <c r="K326" s="17" t="s">
        <v>1734</v>
      </c>
      <c r="L326" s="11" t="str">
        <f t="shared" si="14"/>
        <v>231240202 ΔΕ ΑΝΑΒΡΑΣ</v>
      </c>
    </row>
    <row r="327" spans="10:12" ht="9.75">
      <c r="J327" s="17" t="s">
        <v>4616</v>
      </c>
      <c r="K327" s="17" t="s">
        <v>1735</v>
      </c>
      <c r="L327" s="11" t="str">
        <f t="shared" si="14"/>
        <v>231240203 ΔΕ ΠΤΕΛΕΟΥ</v>
      </c>
    </row>
    <row r="328" spans="10:12" ht="9.75">
      <c r="J328" s="17" t="s">
        <v>4617</v>
      </c>
      <c r="K328" s="17" t="s">
        <v>1736</v>
      </c>
      <c r="L328" s="11" t="str">
        <f t="shared" si="14"/>
        <v>231240204 ΔΕ ΣΟΥΡΠΗΣ</v>
      </c>
    </row>
    <row r="329" spans="10:12" ht="9.75">
      <c r="J329" s="17" t="s">
        <v>4618</v>
      </c>
      <c r="K329" s="17" t="s">
        <v>1737</v>
      </c>
      <c r="L329" s="11" t="str">
        <f t="shared" si="14"/>
        <v>231240301 ΔΕ ΖΑΓΟΡΑΣ</v>
      </c>
    </row>
    <row r="330" spans="10:12" ht="9.75">
      <c r="J330" s="17" t="s">
        <v>4619</v>
      </c>
      <c r="K330" s="17" t="s">
        <v>1738</v>
      </c>
      <c r="L330" s="11" t="str">
        <f t="shared" si="14"/>
        <v>231240302 ΔΕ ΜΟΥΡΕΣΙΟΥ</v>
      </c>
    </row>
    <row r="331" spans="10:12" ht="9.75">
      <c r="J331" s="17" t="s">
        <v>4620</v>
      </c>
      <c r="K331" s="17" t="s">
        <v>1739</v>
      </c>
      <c r="L331" s="11" t="str">
        <f t="shared" si="14"/>
        <v>231240401 ΔΕ ΑΡΓΑΛΑΣΤΗΣ</v>
      </c>
    </row>
    <row r="332" spans="10:12" ht="9.75">
      <c r="J332" s="17" t="s">
        <v>4621</v>
      </c>
      <c r="K332" s="17" t="s">
        <v>1740</v>
      </c>
      <c r="L332" s="11" t="str">
        <f t="shared" si="14"/>
        <v>231240402 ΔΕ ΑΦΕΤΩΝ</v>
      </c>
    </row>
    <row r="333" spans="10:12" ht="9.75">
      <c r="J333" s="17" t="s">
        <v>816</v>
      </c>
      <c r="K333" s="17" t="s">
        <v>1741</v>
      </c>
      <c r="L333" s="11" t="str">
        <f t="shared" si="14"/>
        <v>231240403 ΔΕ ΜΗΛΕΩΝ</v>
      </c>
    </row>
    <row r="334" spans="10:12" ht="9.75">
      <c r="J334" s="17" t="s">
        <v>817</v>
      </c>
      <c r="K334" s="17" t="s">
        <v>1742</v>
      </c>
      <c r="L334" s="11" t="str">
        <f t="shared" si="14"/>
        <v>231240404 ΔΕ ΣΗΠΙΑΔΟΣ</v>
      </c>
    </row>
    <row r="335" spans="10:12" ht="9.75">
      <c r="J335" s="17" t="s">
        <v>818</v>
      </c>
      <c r="K335" s="17" t="s">
        <v>1743</v>
      </c>
      <c r="L335" s="11" t="str">
        <f t="shared" si="14"/>
        <v>231240405 ΔΕ ΤΡΙΚΕΡΙΟΥ</v>
      </c>
    </row>
    <row r="336" spans="10:12" ht="9.75">
      <c r="J336" s="17" t="s">
        <v>819</v>
      </c>
      <c r="K336" s="17" t="s">
        <v>4421</v>
      </c>
      <c r="L336" s="11" t="str">
        <f t="shared" si="14"/>
        <v>231240501 ΔΕ ΦΕΡΩΝ</v>
      </c>
    </row>
    <row r="337" spans="10:12" ht="9.75">
      <c r="J337" s="17" t="s">
        <v>820</v>
      </c>
      <c r="K337" s="17" t="s">
        <v>1744</v>
      </c>
      <c r="L337" s="11" t="str">
        <f t="shared" si="14"/>
        <v>231260101 ΔΕ ΤΡΙΚΚΑΙΩΝ</v>
      </c>
    </row>
    <row r="338" spans="10:12" ht="9.75">
      <c r="J338" s="17" t="s">
        <v>821</v>
      </c>
      <c r="K338" s="17" t="s">
        <v>1745</v>
      </c>
      <c r="L338" s="11" t="str">
        <f t="shared" si="14"/>
        <v>231260102 ΔΕ ΕΣΤΙΑΙΩΤΙΔΑΣ</v>
      </c>
    </row>
    <row r="339" spans="10:12" ht="9.75">
      <c r="J339" s="17" t="s">
        <v>822</v>
      </c>
      <c r="K339" s="17" t="s">
        <v>1746</v>
      </c>
      <c r="L339" s="11" t="str">
        <f t="shared" si="14"/>
        <v>231260103 ΔΕ ΚΑΛΛΙΔΕΝΔΡΟΥ</v>
      </c>
    </row>
    <row r="340" spans="10:12" ht="9.75">
      <c r="J340" s="17" t="s">
        <v>823</v>
      </c>
      <c r="K340" s="17" t="s">
        <v>1747</v>
      </c>
      <c r="L340" s="11" t="str">
        <f t="shared" si="14"/>
        <v>231260104 ΔΕ ΚΟΖΙΑΚΑ</v>
      </c>
    </row>
    <row r="341" spans="10:12" ht="9.75">
      <c r="J341" s="17" t="s">
        <v>824</v>
      </c>
      <c r="K341" s="17" t="s">
        <v>1748</v>
      </c>
      <c r="L341" s="11" t="str">
        <f t="shared" si="14"/>
        <v>231260105 ΔΕ ΜΕΓΑΛΩΝ ΚΑΛΥΒΙΩΝ</v>
      </c>
    </row>
    <row r="342" spans="10:12" ht="9.75">
      <c r="J342" s="17" t="s">
        <v>825</v>
      </c>
      <c r="K342" s="17" t="s">
        <v>1749</v>
      </c>
      <c r="L342" s="11" t="str">
        <f t="shared" si="14"/>
        <v>231260106 ΔΕ ΠΑΛΗΟΚΑΣΤΡΟΥ</v>
      </c>
    </row>
    <row r="343" spans="10:12" ht="9.75">
      <c r="J343" s="17" t="s">
        <v>826</v>
      </c>
      <c r="K343" s="17" t="s">
        <v>1750</v>
      </c>
      <c r="L343" s="11" t="str">
        <f t="shared" si="14"/>
        <v>231260107 ΔΕ ΠΑΡΑΛΗΘΑΙΩΝ</v>
      </c>
    </row>
    <row r="344" spans="10:12" ht="9.75">
      <c r="J344" s="17" t="s">
        <v>827</v>
      </c>
      <c r="K344" s="17" t="s">
        <v>1751</v>
      </c>
      <c r="L344" s="11" t="str">
        <f t="shared" si="14"/>
        <v>231260108 ΔΕ ΦΑΛΩΡΕΙΑΣ</v>
      </c>
    </row>
    <row r="345" spans="10:12" ht="9.75">
      <c r="J345" s="17" t="s">
        <v>828</v>
      </c>
      <c r="K345" s="17" t="s">
        <v>1752</v>
      </c>
      <c r="L345" s="11" t="str">
        <f t="shared" si="14"/>
        <v>231260201 ΔΕ ΚΑΛΑΜΠΑΚΑΣ</v>
      </c>
    </row>
    <row r="346" spans="10:12" ht="9.75">
      <c r="J346" s="17" t="s">
        <v>829</v>
      </c>
      <c r="K346" s="17" t="s">
        <v>1753</v>
      </c>
      <c r="L346" s="11" t="str">
        <f t="shared" si="14"/>
        <v>231260202 ΔΕ ΑΣΠΡΟΠΟΤΑΜΟΥ</v>
      </c>
    </row>
    <row r="347" spans="10:12" ht="9.75">
      <c r="J347" s="17" t="s">
        <v>830</v>
      </c>
      <c r="K347" s="17" t="s">
        <v>1754</v>
      </c>
      <c r="L347" s="11" t="str">
        <f t="shared" si="14"/>
        <v>231260203 ΔΕ ΒΑΣΙΛΙΚΗΣ</v>
      </c>
    </row>
    <row r="348" spans="10:12" ht="9.75">
      <c r="J348" s="17" t="s">
        <v>831</v>
      </c>
      <c r="K348" s="17" t="s">
        <v>1755</v>
      </c>
      <c r="L348" s="11" t="str">
        <f t="shared" si="14"/>
        <v>231260204 ΔΕ ΚΑΣΤΑΝΙΑΣ</v>
      </c>
    </row>
    <row r="349" spans="10:12" ht="9.75">
      <c r="J349" s="17" t="s">
        <v>832</v>
      </c>
      <c r="K349" s="17" t="s">
        <v>1756</v>
      </c>
      <c r="L349" s="11" t="str">
        <f t="shared" si="14"/>
        <v>231260205 ΔΕ ΚΛΕΙΝΟΒΟΥ</v>
      </c>
    </row>
    <row r="350" spans="10:12" ht="9.75">
      <c r="J350" s="17" t="s">
        <v>833</v>
      </c>
      <c r="K350" s="17" t="s">
        <v>1757</v>
      </c>
      <c r="L350" s="11" t="str">
        <f t="shared" si="14"/>
        <v>231260206 ΔΕ ΜΑΛΑΚΑΣΙΟΥ</v>
      </c>
    </row>
    <row r="351" spans="10:12" ht="9.75">
      <c r="J351" s="17" t="s">
        <v>834</v>
      </c>
      <c r="K351" s="17" t="s">
        <v>1758</v>
      </c>
      <c r="L351" s="11" t="str">
        <f t="shared" si="14"/>
        <v>231260207 ΔΕ ΤΥΜΦΑΙΩΝ</v>
      </c>
    </row>
    <row r="352" spans="10:12" ht="9.75">
      <c r="J352" s="17" t="s">
        <v>835</v>
      </c>
      <c r="K352" s="17" t="s">
        <v>3064</v>
      </c>
      <c r="L352" s="11" t="str">
        <f t="shared" si="14"/>
        <v>231260208 ΔΕ ΧΑΣΙΩΝ</v>
      </c>
    </row>
    <row r="353" spans="10:12" ht="9.75">
      <c r="J353" s="17" t="s">
        <v>836</v>
      </c>
      <c r="K353" s="17" t="s">
        <v>1759</v>
      </c>
      <c r="L353" s="11" t="str">
        <f t="shared" si="14"/>
        <v>231260301 ΔΕ ΠΥΛΗΣ</v>
      </c>
    </row>
    <row r="354" spans="10:12" ht="9.75">
      <c r="J354" s="17" t="s">
        <v>837</v>
      </c>
      <c r="K354" s="17" t="s">
        <v>1760</v>
      </c>
      <c r="L354" s="11" t="str">
        <f t="shared" si="14"/>
        <v>231260302 ΔΕ ΑΙΘΗΚΩΝ</v>
      </c>
    </row>
    <row r="355" spans="10:12" ht="9.75">
      <c r="J355" s="17" t="s">
        <v>838</v>
      </c>
      <c r="K355" s="17" t="s">
        <v>1761</v>
      </c>
      <c r="L355" s="11" t="str">
        <f t="shared" si="14"/>
        <v>231260303 ΔΕ ΓΟΜΦΩΝ</v>
      </c>
    </row>
    <row r="356" spans="10:12" ht="9.75">
      <c r="J356" s="17" t="s">
        <v>839</v>
      </c>
      <c r="K356" s="17" t="s">
        <v>1762</v>
      </c>
      <c r="L356" s="11" t="str">
        <f t="shared" si="14"/>
        <v>231260305 ΔΕ ΝΕΡΑΙΔΑΣ</v>
      </c>
    </row>
    <row r="357" spans="10:12" ht="9.75">
      <c r="J357" s="17" t="s">
        <v>3999</v>
      </c>
      <c r="K357" s="17" t="s">
        <v>1763</v>
      </c>
      <c r="L357" s="11" t="str">
        <f t="shared" si="14"/>
        <v>231260306 ΔΕ ΠΙΑΛΕΙΩΝ</v>
      </c>
    </row>
    <row r="358" spans="10:12" ht="9.75">
      <c r="J358" s="17" t="s">
        <v>4000</v>
      </c>
      <c r="K358" s="17" t="s">
        <v>1764</v>
      </c>
      <c r="L358" s="11" t="str">
        <f t="shared" si="14"/>
        <v>231260401 ΔΕ ΦΑΡΚΑΔΟΝΑΣ</v>
      </c>
    </row>
    <row r="359" spans="10:12" ht="9.75">
      <c r="J359" s="17" t="s">
        <v>4001</v>
      </c>
      <c r="K359" s="17" t="s">
        <v>1765</v>
      </c>
      <c r="L359" s="11" t="str">
        <f t="shared" si="14"/>
        <v>231260402 ΔΕ ΟΙΧΑΛΙΑΣ (ΝΕΟΧΩΡΙΟΥ)</v>
      </c>
    </row>
    <row r="360" spans="10:12" ht="9.75">
      <c r="J360" s="17" t="s">
        <v>4002</v>
      </c>
      <c r="K360" s="17" t="s">
        <v>1766</v>
      </c>
      <c r="L360" s="11" t="str">
        <f t="shared" si="14"/>
        <v>231260403 ΔΕ ΠΕΛΛΙΝΑΙΩΝ</v>
      </c>
    </row>
    <row r="361" spans="10:12" ht="9.75">
      <c r="J361" s="17" t="s">
        <v>3859</v>
      </c>
      <c r="K361" s="17" t="s">
        <v>1767</v>
      </c>
      <c r="L361" s="11" t="str">
        <f t="shared" si="14"/>
        <v>232270101 ΔΕ ΛΑΜΙΕΩΝ</v>
      </c>
    </row>
    <row r="362" spans="10:12" ht="9.75">
      <c r="J362" s="17" t="s">
        <v>3860</v>
      </c>
      <c r="K362" s="17" t="s">
        <v>1768</v>
      </c>
      <c r="L362" s="11" t="str">
        <f t="shared" si="14"/>
        <v>232270102 ΔΕ ΓΟΡΓΟΠΟΤΑΜΟΥ</v>
      </c>
    </row>
    <row r="363" spans="10:12" ht="9.75">
      <c r="J363" s="17" t="s">
        <v>3861</v>
      </c>
      <c r="K363" s="17" t="s">
        <v>1769</v>
      </c>
      <c r="L363" s="11" t="str">
        <f t="shared" si="14"/>
        <v>232270103 ΔΕ ΛΕΙΑΝΟΚΛΑΔΙΟΥ</v>
      </c>
    </row>
    <row r="364" spans="10:12" ht="9.75">
      <c r="J364" s="17" t="s">
        <v>3862</v>
      </c>
      <c r="K364" s="17" t="s">
        <v>1770</v>
      </c>
      <c r="L364" s="11" t="str">
        <f t="shared" si="14"/>
        <v>232270104 ΔΕ ΠΑΥΛΙΑΝΗΣ</v>
      </c>
    </row>
    <row r="365" spans="10:12" ht="9.75">
      <c r="J365" s="17" t="s">
        <v>472</v>
      </c>
      <c r="K365" s="17" t="s">
        <v>1771</v>
      </c>
      <c r="L365" s="11" t="str">
        <f t="shared" si="14"/>
        <v>232270105 ΔΕ ΥΠΑΤΗΣ</v>
      </c>
    </row>
    <row r="366" spans="10:12" ht="9.75">
      <c r="J366" s="17" t="s">
        <v>473</v>
      </c>
      <c r="K366" s="17" t="s">
        <v>1772</v>
      </c>
      <c r="L366" s="11" t="str">
        <f t="shared" si="14"/>
        <v>232270201 ΔΕ ΤΙΘΟΡΕΑΣ</v>
      </c>
    </row>
    <row r="367" spans="10:12" ht="9.75">
      <c r="J367" s="17" t="s">
        <v>474</v>
      </c>
      <c r="K367" s="17" t="s">
        <v>4566</v>
      </c>
      <c r="L367" s="11" t="str">
        <f t="shared" si="14"/>
        <v>232270202 ΔΕ ΑΜΦΙΚΛΕΙΑΣ</v>
      </c>
    </row>
    <row r="368" spans="10:12" ht="9.75">
      <c r="J368" s="17" t="s">
        <v>475</v>
      </c>
      <c r="K368" s="17" t="s">
        <v>4567</v>
      </c>
      <c r="L368" s="11" t="str">
        <f t="shared" si="14"/>
        <v>232270203 ΔΕ ΕΛΑΤΕΙΑΣ</v>
      </c>
    </row>
    <row r="369" spans="10:12" ht="9.75">
      <c r="J369" s="17" t="s">
        <v>476</v>
      </c>
      <c r="K369" s="17" t="s">
        <v>4568</v>
      </c>
      <c r="L369" s="11" t="str">
        <f t="shared" si="14"/>
        <v>232270301 ΔΕ ΔΟΜΟΚΟΥ</v>
      </c>
    </row>
    <row r="370" spans="10:12" ht="9.75">
      <c r="J370" s="17" t="s">
        <v>477</v>
      </c>
      <c r="K370" s="17" t="s">
        <v>4569</v>
      </c>
      <c r="L370" s="11" t="str">
        <f t="shared" si="14"/>
        <v>232270302 ΔΕ ΘΕΣΣΑΛΙΩΤΙΔΟΣ</v>
      </c>
    </row>
    <row r="371" spans="10:12" ht="9.75">
      <c r="J371" s="17" t="s">
        <v>478</v>
      </c>
      <c r="K371" s="17" t="s">
        <v>4570</v>
      </c>
      <c r="L371" s="11" t="str">
        <f t="shared" si="14"/>
        <v>232270303 ΔΕ ΞΥΝΙΑΔΟΣ</v>
      </c>
    </row>
    <row r="372" spans="10:12" ht="9.75">
      <c r="J372" s="17" t="s">
        <v>479</v>
      </c>
      <c r="K372" s="17" t="s">
        <v>4571</v>
      </c>
      <c r="L372" s="11" t="str">
        <f t="shared" si="14"/>
        <v>232270401 ΔΕ ΑΤΑΛΑΝΤΗΣ</v>
      </c>
    </row>
    <row r="373" spans="10:12" ht="9.75">
      <c r="J373" s="17" t="s">
        <v>480</v>
      </c>
      <c r="K373" s="17" t="s">
        <v>4572</v>
      </c>
      <c r="L373" s="11" t="str">
        <f t="shared" si="14"/>
        <v>232270402 ΔΕ ΔΑΦΝΟΥΣΙΩΝ</v>
      </c>
    </row>
    <row r="374" spans="10:12" ht="9.75">
      <c r="J374" s="17" t="s">
        <v>481</v>
      </c>
      <c r="K374" s="17" t="s">
        <v>4573</v>
      </c>
      <c r="L374" s="11" t="str">
        <f t="shared" si="14"/>
        <v>232270403 ΔΕ ΜΑΛΕΣΙΝΗΣ</v>
      </c>
    </row>
    <row r="375" spans="10:12" ht="9.75">
      <c r="J375" s="17" t="s">
        <v>482</v>
      </c>
      <c r="K375" s="17" t="s">
        <v>4574</v>
      </c>
      <c r="L375" s="11" t="str">
        <f t="shared" si="14"/>
        <v>232270404 ΔΕ ΟΠΟΥΝΤΙΩΝ</v>
      </c>
    </row>
    <row r="376" spans="10:12" ht="9.75">
      <c r="J376" s="17" t="s">
        <v>483</v>
      </c>
      <c r="K376" s="17" t="s">
        <v>4575</v>
      </c>
      <c r="L376" s="11" t="str">
        <f t="shared" si="14"/>
        <v>232270501 ΔΕ ΣΠΕΡΧΕΙΑΔΟΣ</v>
      </c>
    </row>
    <row r="377" spans="10:12" ht="9.75">
      <c r="J377" s="17" t="s">
        <v>484</v>
      </c>
      <c r="K377" s="17" t="s">
        <v>4576</v>
      </c>
      <c r="L377" s="11" t="str">
        <f t="shared" si="14"/>
        <v>232270502 ΔΕ ΑΓΙΟΥ ΓΕΩΡΓΙΟΥ ΤΥΜΦΡΗΣΤΟΥ</v>
      </c>
    </row>
    <row r="378" spans="10:12" ht="9.75">
      <c r="J378" s="17" t="s">
        <v>485</v>
      </c>
      <c r="K378" s="17" t="s">
        <v>4577</v>
      </c>
      <c r="L378" s="11" t="str">
        <f t="shared" si="14"/>
        <v>232270503 ΔΕ ΜΑΚΡΑΚΩΜΗΣ</v>
      </c>
    </row>
    <row r="379" spans="10:12" ht="9.75">
      <c r="J379" s="17" t="s">
        <v>486</v>
      </c>
      <c r="K379" s="17" t="s">
        <v>4578</v>
      </c>
      <c r="L379" s="11" t="str">
        <f t="shared" si="14"/>
        <v>232270504 ΔΕ ΤΥΜΦΡΗΣΤΟΥ</v>
      </c>
    </row>
    <row r="380" spans="10:12" ht="9.75">
      <c r="J380" s="17" t="s">
        <v>487</v>
      </c>
      <c r="K380" s="17" t="s">
        <v>4579</v>
      </c>
      <c r="L380" s="11" t="str">
        <f t="shared" si="14"/>
        <v>232270601 ΔΕ ΚΑΜΕΝΩΝ ΒΟΥΡΛΩΝ</v>
      </c>
    </row>
    <row r="381" spans="10:12" ht="9.75">
      <c r="J381" s="17" t="s">
        <v>488</v>
      </c>
      <c r="K381" s="17" t="s">
        <v>4580</v>
      </c>
      <c r="L381" s="11" t="str">
        <f t="shared" si="14"/>
        <v>232270602 ΔΕ ΑΓΙΟΥ ΚΩΝΣΤΑΝΤΙΝΟΥ</v>
      </c>
    </row>
    <row r="382" spans="10:12" ht="9.75">
      <c r="J382" s="17" t="s">
        <v>489</v>
      </c>
      <c r="K382" s="17" t="s">
        <v>4581</v>
      </c>
      <c r="L382" s="11" t="str">
        <f t="shared" si="14"/>
        <v>232270603 ΔΕ ΜΩΛΟΥ</v>
      </c>
    </row>
    <row r="383" spans="10:12" ht="9.75">
      <c r="J383" s="17" t="s">
        <v>490</v>
      </c>
      <c r="K383" s="17" t="s">
        <v>4582</v>
      </c>
      <c r="L383" s="11" t="str">
        <f t="shared" si="14"/>
        <v>232270701 ΔΕ ΣΤΥΛΙΔΟΣ</v>
      </c>
    </row>
    <row r="384" spans="10:12" ht="9.75">
      <c r="J384" s="17" t="s">
        <v>491</v>
      </c>
      <c r="K384" s="17" t="s">
        <v>3115</v>
      </c>
      <c r="L384" s="11" t="str">
        <f t="shared" si="14"/>
        <v>232270702 ΔΕ ΕΧΙΝΑΙΩΝ</v>
      </c>
    </row>
    <row r="385" spans="10:12" ht="9.75">
      <c r="J385" s="17" t="s">
        <v>492</v>
      </c>
      <c r="K385" s="17" t="s">
        <v>3116</v>
      </c>
      <c r="L385" s="11" t="str">
        <f t="shared" si="14"/>
        <v>232270703 ΔΕ ΠΕΛΑΣΓΙΑΣ</v>
      </c>
    </row>
    <row r="386" spans="10:12" ht="9.75">
      <c r="J386" s="17" t="s">
        <v>493</v>
      </c>
      <c r="K386" s="17" t="s">
        <v>3117</v>
      </c>
      <c r="L386" s="11" t="str">
        <f t="shared" si="14"/>
        <v>232280101 ΔΕ ΛΕΒΑΔΕΩΝ</v>
      </c>
    </row>
    <row r="387" spans="10:12" ht="9.75">
      <c r="J387" s="17" t="s">
        <v>494</v>
      </c>
      <c r="K387" s="17" t="s">
        <v>3118</v>
      </c>
      <c r="L387" s="11" t="str">
        <f aca="true" t="shared" si="15" ref="L387:L450">J387&amp;" "&amp;K387</f>
        <v>232280102 ΔΕ ΔΑΥΛΕΙΑΣ</v>
      </c>
    </row>
    <row r="388" spans="10:12" ht="9.75">
      <c r="J388" s="17" t="s">
        <v>495</v>
      </c>
      <c r="K388" s="17" t="s">
        <v>4514</v>
      </c>
      <c r="L388" s="11" t="str">
        <f t="shared" si="15"/>
        <v>232280103 ΔΕ ΚΟΡΩΝΕΙΑΣ</v>
      </c>
    </row>
    <row r="389" spans="10:12" ht="9.75">
      <c r="J389" s="17" t="s">
        <v>496</v>
      </c>
      <c r="K389" s="17" t="s">
        <v>3119</v>
      </c>
      <c r="L389" s="11" t="str">
        <f t="shared" si="15"/>
        <v>232280104 ΔΕ ΚΥΡΙΑΚΙΟΥ</v>
      </c>
    </row>
    <row r="390" spans="10:12" ht="9.75">
      <c r="J390" s="17" t="s">
        <v>497</v>
      </c>
      <c r="K390" s="17" t="s">
        <v>3120</v>
      </c>
      <c r="L390" s="11" t="str">
        <f t="shared" si="15"/>
        <v>232280105 ΔΕ ΧΑΙΡΩΝΕΙΑΣ</v>
      </c>
    </row>
    <row r="391" spans="10:12" ht="9.75">
      <c r="J391" s="17" t="s">
        <v>498</v>
      </c>
      <c r="K391" s="17" t="s">
        <v>3121</v>
      </c>
      <c r="L391" s="11" t="str">
        <f t="shared" si="15"/>
        <v>232280201 ΔΕ ΑΛΙΑΡΤΟΥ</v>
      </c>
    </row>
    <row r="392" spans="10:12" ht="9.75">
      <c r="J392" s="17" t="s">
        <v>499</v>
      </c>
      <c r="K392" s="17" t="s">
        <v>3122</v>
      </c>
      <c r="L392" s="11" t="str">
        <f t="shared" si="15"/>
        <v>232280202 ΔΕ ΘΕΣΠΙΕΩΝ</v>
      </c>
    </row>
    <row r="393" spans="10:12" ht="9.75">
      <c r="J393" s="17" t="s">
        <v>500</v>
      </c>
      <c r="K393" s="17" t="s">
        <v>3123</v>
      </c>
      <c r="L393" s="11" t="str">
        <f t="shared" si="15"/>
        <v>232280301 ΔΕ ΔΙΣΤΟΜΟΥ</v>
      </c>
    </row>
    <row r="394" spans="10:12" ht="9.75">
      <c r="J394" s="17" t="s">
        <v>501</v>
      </c>
      <c r="K394" s="17" t="s">
        <v>3124</v>
      </c>
      <c r="L394" s="11" t="str">
        <f t="shared" si="15"/>
        <v>232280302 ΔΕ ΑΝΤΙΚΥΡΑΣ</v>
      </c>
    </row>
    <row r="395" spans="10:12" ht="9.75">
      <c r="J395" s="17" t="s">
        <v>502</v>
      </c>
      <c r="K395" s="17" t="s">
        <v>3125</v>
      </c>
      <c r="L395" s="11" t="str">
        <f t="shared" si="15"/>
        <v>232280303 ΔΕ ΑΡΑΧΟΒΗΣ</v>
      </c>
    </row>
    <row r="396" spans="10:12" ht="9.75">
      <c r="J396" s="17" t="s">
        <v>503</v>
      </c>
      <c r="K396" s="17" t="s">
        <v>3126</v>
      </c>
      <c r="L396" s="11" t="str">
        <f t="shared" si="15"/>
        <v>232280401 ΔΕ ΘΗΒΑΙΩΝ</v>
      </c>
    </row>
    <row r="397" spans="10:12" ht="9.75">
      <c r="J397" s="17" t="s">
        <v>504</v>
      </c>
      <c r="K397" s="17" t="s">
        <v>3127</v>
      </c>
      <c r="L397" s="11" t="str">
        <f t="shared" si="15"/>
        <v>232280402 ΔΕ ΒΑΓΙΩΝ</v>
      </c>
    </row>
    <row r="398" spans="10:12" ht="9.75">
      <c r="J398" s="17" t="s">
        <v>505</v>
      </c>
      <c r="K398" s="17" t="s">
        <v>3913</v>
      </c>
      <c r="L398" s="11" t="str">
        <f t="shared" si="15"/>
        <v>232280403 ΔΕ ΘΙΣΒΗΣ</v>
      </c>
    </row>
    <row r="399" spans="10:12" ht="9.75">
      <c r="J399" s="17" t="s">
        <v>506</v>
      </c>
      <c r="K399" s="17" t="s">
        <v>3914</v>
      </c>
      <c r="L399" s="11" t="str">
        <f t="shared" si="15"/>
        <v>232280404 ΔΕ ΠΛΑΤΑΙΩΝ</v>
      </c>
    </row>
    <row r="400" spans="10:12" ht="9.75">
      <c r="J400" s="17" t="s">
        <v>507</v>
      </c>
      <c r="K400" s="17" t="s">
        <v>3915</v>
      </c>
      <c r="L400" s="11" t="str">
        <f t="shared" si="15"/>
        <v>232280501 ΔΕ ΟΡΧΟΜΕΝΟΥ</v>
      </c>
    </row>
    <row r="401" spans="10:12" ht="9.75">
      <c r="J401" s="17" t="s">
        <v>508</v>
      </c>
      <c r="K401" s="17" t="s">
        <v>3916</v>
      </c>
      <c r="L401" s="11" t="str">
        <f t="shared" si="15"/>
        <v>232280502 ΔΕ ΑΚΡΑΙΦΝΙΑΣ</v>
      </c>
    </row>
    <row r="402" spans="10:12" ht="9.75">
      <c r="J402" s="17" t="s">
        <v>509</v>
      </c>
      <c r="K402" s="17" t="s">
        <v>3917</v>
      </c>
      <c r="L402" s="11" t="str">
        <f t="shared" si="15"/>
        <v>232280601 ΔΕ ΣΧΗΜΑΤΑΡΙΟΥ</v>
      </c>
    </row>
    <row r="403" spans="10:12" ht="9.75">
      <c r="J403" s="17" t="s">
        <v>510</v>
      </c>
      <c r="K403" s="17" t="s">
        <v>3918</v>
      </c>
      <c r="L403" s="11" t="str">
        <f t="shared" si="15"/>
        <v>232280602 ΔΕ ΔΕΡΒΕΝΟΧΩΡΙΩΝ</v>
      </c>
    </row>
    <row r="404" spans="10:12" ht="9.75">
      <c r="J404" s="17" t="s">
        <v>511</v>
      </c>
      <c r="K404" s="17" t="s">
        <v>3919</v>
      </c>
      <c r="L404" s="11" t="str">
        <f t="shared" si="15"/>
        <v>232280603 ΔΕ ΟΙΝΟΦΥΤΩΝ</v>
      </c>
    </row>
    <row r="405" spans="10:12" ht="9.75">
      <c r="J405" s="17" t="s">
        <v>512</v>
      </c>
      <c r="K405" s="17" t="s">
        <v>3920</v>
      </c>
      <c r="L405" s="11" t="str">
        <f t="shared" si="15"/>
        <v>232280604 ΔΕ ΤΑΝΑΓΡΑΣ</v>
      </c>
    </row>
    <row r="406" spans="10:12" ht="9.75">
      <c r="J406" s="17" t="s">
        <v>513</v>
      </c>
      <c r="K406" s="17" t="s">
        <v>1086</v>
      </c>
      <c r="L406" s="11" t="str">
        <f t="shared" si="15"/>
        <v>232290101 ΔΕ ΧΑΛΚΙΔΕΩΝ</v>
      </c>
    </row>
    <row r="407" spans="10:12" ht="9.75">
      <c r="J407" s="17" t="s">
        <v>514</v>
      </c>
      <c r="K407" s="17" t="s">
        <v>1087</v>
      </c>
      <c r="L407" s="11" t="str">
        <f t="shared" si="15"/>
        <v>232290102 ΔΕ ΑΝΘΗΔΩΝΟΣ</v>
      </c>
    </row>
    <row r="408" spans="10:12" ht="9.75">
      <c r="J408" s="17" t="s">
        <v>515</v>
      </c>
      <c r="K408" s="17" t="s">
        <v>1088</v>
      </c>
      <c r="L408" s="11" t="str">
        <f t="shared" si="15"/>
        <v>232290103 ΔΕ ΑΥΛΙΔΟΣ</v>
      </c>
    </row>
    <row r="409" spans="10:12" ht="9.75">
      <c r="J409" s="17" t="s">
        <v>516</v>
      </c>
      <c r="K409" s="17" t="s">
        <v>1089</v>
      </c>
      <c r="L409" s="11" t="str">
        <f t="shared" si="15"/>
        <v>232290104 ΔΕ ΛΗΛΑΝΤΙΩΝ</v>
      </c>
    </row>
    <row r="410" spans="10:12" ht="9.75">
      <c r="J410" s="17" t="s">
        <v>517</v>
      </c>
      <c r="K410" s="17" t="s">
        <v>1090</v>
      </c>
      <c r="L410" s="11" t="str">
        <f t="shared" si="15"/>
        <v>232290105 ΔΕ ΝΕΑΣ ΑΡΤΑΚΗΣ</v>
      </c>
    </row>
    <row r="411" spans="10:12" ht="9.75">
      <c r="J411" s="17" t="s">
        <v>518</v>
      </c>
      <c r="K411" s="17" t="s">
        <v>1091</v>
      </c>
      <c r="L411" s="11" t="str">
        <f t="shared" si="15"/>
        <v>232290201 ΔΕ ΜΕΣΣΑΠΙΩΝ</v>
      </c>
    </row>
    <row r="412" spans="10:12" ht="9.75">
      <c r="J412" s="17" t="s">
        <v>519</v>
      </c>
      <c r="K412" s="17" t="s">
        <v>1092</v>
      </c>
      <c r="L412" s="11" t="str">
        <f t="shared" si="15"/>
        <v>232290202 ΔΕ ΔΙΡΦΥΩΝ</v>
      </c>
    </row>
    <row r="413" spans="10:12" ht="9.75">
      <c r="J413" s="17" t="s">
        <v>520</v>
      </c>
      <c r="K413" s="17" t="s">
        <v>1093</v>
      </c>
      <c r="L413" s="11" t="str">
        <f t="shared" si="15"/>
        <v>232290301 ΔΕ ΕΡΕΤΡΙΑΣ</v>
      </c>
    </row>
    <row r="414" spans="10:12" ht="9.75">
      <c r="J414" s="17" t="s">
        <v>521</v>
      </c>
      <c r="K414" s="17" t="s">
        <v>1094</v>
      </c>
      <c r="L414" s="11" t="str">
        <f t="shared" si="15"/>
        <v>232290302 ΔΕ ΑΜΑΡΥΝΘΙΩΝ</v>
      </c>
    </row>
    <row r="415" spans="10:12" ht="9.75">
      <c r="J415" s="17" t="s">
        <v>522</v>
      </c>
      <c r="K415" s="17" t="s">
        <v>1095</v>
      </c>
      <c r="L415" s="11" t="str">
        <f t="shared" si="15"/>
        <v>232290401 ΔΕ ΙΣΤΙΑΙΑΣ</v>
      </c>
    </row>
    <row r="416" spans="10:12" ht="9.75">
      <c r="J416" s="17" t="s">
        <v>523</v>
      </c>
      <c r="K416" s="17" t="s">
        <v>1096</v>
      </c>
      <c r="L416" s="11" t="str">
        <f t="shared" si="15"/>
        <v>232290402 ΔΕ ΑΙΔΗΨΟΥ</v>
      </c>
    </row>
    <row r="417" spans="10:12" ht="9.75">
      <c r="J417" s="17" t="s">
        <v>524</v>
      </c>
      <c r="K417" s="17" t="s">
        <v>1097</v>
      </c>
      <c r="L417" s="11" t="str">
        <f t="shared" si="15"/>
        <v>232290403 ΔΕ ΑΡΤΕΜΙΣΙΟΥ</v>
      </c>
    </row>
    <row r="418" spans="10:12" ht="9.75">
      <c r="J418" s="17" t="s">
        <v>525</v>
      </c>
      <c r="K418" s="17" t="s">
        <v>1098</v>
      </c>
      <c r="L418" s="11" t="str">
        <f t="shared" si="15"/>
        <v>232290404 ΔΕ ΛΙΧΑΔΟΣ</v>
      </c>
    </row>
    <row r="419" spans="10:12" ht="9.75">
      <c r="J419" s="17" t="s">
        <v>526</v>
      </c>
      <c r="K419" s="17" t="s">
        <v>1099</v>
      </c>
      <c r="L419" s="11" t="str">
        <f t="shared" si="15"/>
        <v>232290405 ΔΕ ΩΡΕΩΝ</v>
      </c>
    </row>
    <row r="420" spans="10:12" ht="9.75">
      <c r="J420" s="17" t="s">
        <v>527</v>
      </c>
      <c r="K420" s="17" t="s">
        <v>1100</v>
      </c>
      <c r="L420" s="11" t="str">
        <f t="shared" si="15"/>
        <v>232290503 ΔΕ ΜΑΡΜΑΡΙΟΥ</v>
      </c>
    </row>
    <row r="421" spans="10:12" ht="9.75">
      <c r="J421" s="17" t="s">
        <v>528</v>
      </c>
      <c r="K421" s="17" t="s">
        <v>1101</v>
      </c>
      <c r="L421" s="11" t="str">
        <f t="shared" si="15"/>
        <v>232290504 ΔΕ ΣΤΥΡΕΩΝ</v>
      </c>
    </row>
    <row r="422" spans="10:12" ht="9.75">
      <c r="J422" s="17" t="s">
        <v>529</v>
      </c>
      <c r="K422" s="17" t="s">
        <v>1102</v>
      </c>
      <c r="L422" s="11" t="str">
        <f t="shared" si="15"/>
        <v>232290601 ΔΕ ΤΑΜΥΝΕΩΝ</v>
      </c>
    </row>
    <row r="423" spans="10:12" ht="9.75">
      <c r="J423" s="17" t="s">
        <v>530</v>
      </c>
      <c r="K423" s="17" t="s">
        <v>1103</v>
      </c>
      <c r="L423" s="11" t="str">
        <f t="shared" si="15"/>
        <v>232290602 ΔΕ ΑΥΛΩΝΟΣ</v>
      </c>
    </row>
    <row r="424" spans="10:12" ht="9.75">
      <c r="J424" s="17" t="s">
        <v>531</v>
      </c>
      <c r="K424" s="17" t="s">
        <v>1104</v>
      </c>
      <c r="L424" s="11" t="str">
        <f t="shared" si="15"/>
        <v>232290603 ΔΕ ΔΙΣΤΥΩΝ</v>
      </c>
    </row>
    <row r="425" spans="10:12" ht="9.75">
      <c r="J425" s="17" t="s">
        <v>532</v>
      </c>
      <c r="K425" s="17" t="s">
        <v>1105</v>
      </c>
      <c r="L425" s="11" t="str">
        <f t="shared" si="15"/>
        <v>232290604 ΔΕ ΚΟΝΙΣΤΡΩΝ</v>
      </c>
    </row>
    <row r="426" spans="10:12" ht="9.75">
      <c r="J426" s="17" t="s">
        <v>533</v>
      </c>
      <c r="K426" s="17" t="s">
        <v>1106</v>
      </c>
      <c r="L426" s="11" t="str">
        <f t="shared" si="15"/>
        <v>232290605 ΔΕ ΚΥΜΗΣ</v>
      </c>
    </row>
    <row r="427" spans="10:12" ht="9.75">
      <c r="J427" s="17" t="s">
        <v>2913</v>
      </c>
      <c r="K427" s="17" t="s">
        <v>1107</v>
      </c>
      <c r="L427" s="11" t="str">
        <f t="shared" si="15"/>
        <v>232290701 ΔΕ ΕΛΥΜΝΙΩΝ</v>
      </c>
    </row>
    <row r="428" spans="10:12" ht="9.75">
      <c r="J428" s="17" t="s">
        <v>2914</v>
      </c>
      <c r="K428" s="17" t="s">
        <v>1108</v>
      </c>
      <c r="L428" s="11" t="str">
        <f t="shared" si="15"/>
        <v>232290702 ΔΕ ΚΗΡΕΩΣ</v>
      </c>
    </row>
    <row r="429" spans="10:12" ht="9.75">
      <c r="J429" s="17" t="s">
        <v>2915</v>
      </c>
      <c r="K429" s="17" t="s">
        <v>1109</v>
      </c>
      <c r="L429" s="11" t="str">
        <f t="shared" si="15"/>
        <v>232290703 ΔΕ ΝΗΛΕΩΣ</v>
      </c>
    </row>
    <row r="430" spans="10:12" ht="9.75">
      <c r="J430" s="17" t="s">
        <v>2916</v>
      </c>
      <c r="K430" s="17" t="s">
        <v>1110</v>
      </c>
      <c r="L430" s="11" t="str">
        <f t="shared" si="15"/>
        <v>232300102 ΔΕ ΔΟΜΝΙΣΤΑΣ</v>
      </c>
    </row>
    <row r="431" spans="10:12" ht="9.75">
      <c r="J431" s="17" t="s">
        <v>2917</v>
      </c>
      <c r="K431" s="17" t="s">
        <v>623</v>
      </c>
      <c r="L431" s="11" t="str">
        <f t="shared" si="15"/>
        <v>232300104 ΔΕ ΠΟΤΑΜΙΑΣ</v>
      </c>
    </row>
    <row r="432" spans="10:12" ht="9.75">
      <c r="J432" s="17" t="s">
        <v>2918</v>
      </c>
      <c r="K432" s="17" t="s">
        <v>1111</v>
      </c>
      <c r="L432" s="11" t="str">
        <f t="shared" si="15"/>
        <v>232300105 ΔΕ ΠΡΟΥΣΟΥ</v>
      </c>
    </row>
    <row r="433" spans="10:12" ht="9.75">
      <c r="J433" s="17" t="s">
        <v>4061</v>
      </c>
      <c r="K433" s="17" t="s">
        <v>1112</v>
      </c>
      <c r="L433" s="11" t="str">
        <f t="shared" si="15"/>
        <v>232300106 ΔΕ ΦΟΥΡΝΑ</v>
      </c>
    </row>
    <row r="434" spans="10:12" ht="9.75">
      <c r="J434" s="17" t="s">
        <v>4062</v>
      </c>
      <c r="K434" s="17" t="s">
        <v>1113</v>
      </c>
      <c r="L434" s="11" t="str">
        <f t="shared" si="15"/>
        <v>232300201 ΔΕ ΒΙΝΙΑΝΗΣ</v>
      </c>
    </row>
    <row r="435" spans="10:12" ht="9.75">
      <c r="J435" s="17" t="s">
        <v>4063</v>
      </c>
      <c r="K435" s="17" t="s">
        <v>1114</v>
      </c>
      <c r="L435" s="11" t="str">
        <f t="shared" si="15"/>
        <v>232300202 ΔΕ ΑΓΡΑΦΩΝ</v>
      </c>
    </row>
    <row r="436" spans="10:12" ht="9.75">
      <c r="J436" s="17" t="s">
        <v>4064</v>
      </c>
      <c r="K436" s="17" t="s">
        <v>1115</v>
      </c>
      <c r="L436" s="11" t="str">
        <f t="shared" si="15"/>
        <v>232300203 ΔΕ ΑΠΕΡΑΝΤΙΩΝ</v>
      </c>
    </row>
    <row r="437" spans="10:12" ht="9.75">
      <c r="J437" s="17" t="s">
        <v>4065</v>
      </c>
      <c r="K437" s="17" t="s">
        <v>1753</v>
      </c>
      <c r="L437" s="11" t="str">
        <f t="shared" si="15"/>
        <v>232300204 ΔΕ ΑΣΠΡΟΠΟΤΑΜΟΥ</v>
      </c>
    </row>
    <row r="438" spans="10:12" ht="9.75">
      <c r="J438" s="17" t="s">
        <v>4066</v>
      </c>
      <c r="K438" s="17" t="s">
        <v>1116</v>
      </c>
      <c r="L438" s="11" t="str">
        <f t="shared" si="15"/>
        <v>232300205 ΔΕ ΦΡΑΓΚΙΣΤΑΣ</v>
      </c>
    </row>
    <row r="439" spans="10:12" ht="9.75">
      <c r="J439" s="17" t="s">
        <v>4067</v>
      </c>
      <c r="K439" s="17" t="s">
        <v>1117</v>
      </c>
      <c r="L439" s="11" t="str">
        <f t="shared" si="15"/>
        <v>232310101 ΔΕ ΑΜΦΙΣΣΗΣ</v>
      </c>
    </row>
    <row r="440" spans="10:12" ht="9.75">
      <c r="J440" s="17" t="s">
        <v>4068</v>
      </c>
      <c r="K440" s="17" t="s">
        <v>1118</v>
      </c>
      <c r="L440" s="11" t="str">
        <f t="shared" si="15"/>
        <v>232310102 ΔΕ ΓΑΛΑΞΙΔΙΟΥ</v>
      </c>
    </row>
    <row r="441" spans="10:12" ht="9.75">
      <c r="J441" s="17" t="s">
        <v>4069</v>
      </c>
      <c r="K441" s="17" t="s">
        <v>1119</v>
      </c>
      <c r="L441" s="11" t="str">
        <f t="shared" si="15"/>
        <v>232310103 ΔΕ ΓΡΑΒΙΑΣ</v>
      </c>
    </row>
    <row r="442" spans="10:12" ht="9.75">
      <c r="J442" s="17" t="s">
        <v>4070</v>
      </c>
      <c r="K442" s="17" t="s">
        <v>1120</v>
      </c>
      <c r="L442" s="11" t="str">
        <f t="shared" si="15"/>
        <v>232310104 ΔΕ ΔΕΛΦΩΝ</v>
      </c>
    </row>
    <row r="443" spans="10:12" ht="9.75">
      <c r="J443" s="17" t="s">
        <v>4071</v>
      </c>
      <c r="K443" s="17" t="s">
        <v>1121</v>
      </c>
      <c r="L443" s="11" t="str">
        <f t="shared" si="15"/>
        <v>232310105 ΔΕ ΔΕΣΦΙΝΑΣ</v>
      </c>
    </row>
    <row r="444" spans="10:12" ht="9.75">
      <c r="J444" s="17" t="s">
        <v>4072</v>
      </c>
      <c r="K444" s="17" t="s">
        <v>1122</v>
      </c>
      <c r="L444" s="11" t="str">
        <f t="shared" si="15"/>
        <v>232310106 ΔΕ ΙΤΕΑΣ</v>
      </c>
    </row>
    <row r="445" spans="10:12" ht="9.75">
      <c r="J445" s="17" t="s">
        <v>4073</v>
      </c>
      <c r="K445" s="17" t="s">
        <v>1123</v>
      </c>
      <c r="L445" s="11" t="str">
        <f t="shared" si="15"/>
        <v>232310107 ΔΕ ΚΑΛΛΙΕΩΝ</v>
      </c>
    </row>
    <row r="446" spans="10:12" ht="9.75">
      <c r="J446" s="17" t="s">
        <v>4074</v>
      </c>
      <c r="K446" s="17" t="s">
        <v>1124</v>
      </c>
      <c r="L446" s="11" t="str">
        <f t="shared" si="15"/>
        <v>232310108 ΔΕ ΠΑΡΝΑΣΣΟΥ</v>
      </c>
    </row>
    <row r="447" spans="10:12" ht="9.75">
      <c r="J447" s="17" t="s">
        <v>4075</v>
      </c>
      <c r="K447" s="17" t="s">
        <v>1125</v>
      </c>
      <c r="L447" s="11" t="str">
        <f t="shared" si="15"/>
        <v>232310201 ΔΕ ΕΥΠΑΛΙΟΥ</v>
      </c>
    </row>
    <row r="448" spans="10:12" ht="9.75">
      <c r="J448" s="17" t="s">
        <v>4076</v>
      </c>
      <c r="K448" s="17" t="s">
        <v>1126</v>
      </c>
      <c r="L448" s="11" t="str">
        <f t="shared" si="15"/>
        <v>232310202 ΔΕ ΒΑΡΔΟΥΣΙΩΝ</v>
      </c>
    </row>
    <row r="449" spans="10:12" ht="9.75">
      <c r="J449" s="17" t="s">
        <v>4077</v>
      </c>
      <c r="K449" s="17" t="s">
        <v>1127</v>
      </c>
      <c r="L449" s="11" t="str">
        <f t="shared" si="15"/>
        <v>232310203 ΔΕ ΛΙΔΩΡΙΚΙΟΥ</v>
      </c>
    </row>
    <row r="450" spans="10:12" ht="9.75">
      <c r="J450" s="17" t="s">
        <v>4078</v>
      </c>
      <c r="K450" s="17" t="s">
        <v>1128</v>
      </c>
      <c r="L450" s="11" t="str">
        <f t="shared" si="15"/>
        <v>232310204 ΔΕ ΤΟΛΟΦΩΝΟΣ</v>
      </c>
    </row>
    <row r="451" spans="10:12" ht="9.75">
      <c r="J451" s="17" t="s">
        <v>4079</v>
      </c>
      <c r="K451" s="17" t="s">
        <v>1129</v>
      </c>
      <c r="L451" s="11" t="str">
        <f aca="true" t="shared" si="16" ref="L451:L514">J451&amp;" "&amp;K451</f>
        <v>241320101 ΔΕ ΚΕΡΚΥΡΑΙΩΝ</v>
      </c>
    </row>
    <row r="452" spans="10:12" ht="9.75">
      <c r="J452" s="17" t="s">
        <v>4080</v>
      </c>
      <c r="K452" s="17" t="s">
        <v>4452</v>
      </c>
      <c r="L452" s="11" t="str">
        <f t="shared" si="16"/>
        <v>241320102 ΔΕ ΑΓΙΟΥ ΓΕΩΡΓΙΟΥ</v>
      </c>
    </row>
    <row r="453" spans="10:12" ht="9.75">
      <c r="J453" s="17" t="s">
        <v>4081</v>
      </c>
      <c r="K453" s="17" t="s">
        <v>1130</v>
      </c>
      <c r="L453" s="11" t="str">
        <f t="shared" si="16"/>
        <v>241320103 ΔΕ ΑΧΙΛΛΕΙΩΝ</v>
      </c>
    </row>
    <row r="454" spans="10:12" ht="9.75">
      <c r="J454" s="17" t="s">
        <v>4082</v>
      </c>
      <c r="K454" s="17" t="s">
        <v>1131</v>
      </c>
      <c r="L454" s="11" t="str">
        <f t="shared" si="16"/>
        <v>241320104 ΔΕ ΕΡΕΙΚΟΥΣΣΗΣ</v>
      </c>
    </row>
    <row r="455" spans="10:12" ht="9.75">
      <c r="J455" s="17" t="s">
        <v>4083</v>
      </c>
      <c r="K455" s="17" t="s">
        <v>1132</v>
      </c>
      <c r="L455" s="11" t="str">
        <f t="shared" si="16"/>
        <v>241320105 ΔΕ ΕΣΠΕΡΙΩΝ</v>
      </c>
    </row>
    <row r="456" spans="10:12" ht="9.75">
      <c r="J456" s="17" t="s">
        <v>4084</v>
      </c>
      <c r="K456" s="17" t="s">
        <v>1133</v>
      </c>
      <c r="L456" s="11" t="str">
        <f t="shared" si="16"/>
        <v>241320106 ΔΕ ΘΙΝΑΛΙΟΥ</v>
      </c>
    </row>
    <row r="457" spans="10:12" ht="9.75">
      <c r="J457" s="17" t="s">
        <v>4085</v>
      </c>
      <c r="K457" s="17" t="s">
        <v>1134</v>
      </c>
      <c r="L457" s="11" t="str">
        <f t="shared" si="16"/>
        <v>241320107 ΔΕ ΚΑΣΣΩΠΑΙΩΝ</v>
      </c>
    </row>
    <row r="458" spans="10:12" ht="9.75">
      <c r="J458" s="17" t="s">
        <v>4086</v>
      </c>
      <c r="K458" s="17" t="s">
        <v>1135</v>
      </c>
      <c r="L458" s="11" t="str">
        <f t="shared" si="16"/>
        <v>241320108 ΔΕ ΚΟΡΙΣΣΙΩΝ</v>
      </c>
    </row>
    <row r="459" spans="10:12" ht="9.75">
      <c r="J459" s="17" t="s">
        <v>4087</v>
      </c>
      <c r="K459" s="17" t="s">
        <v>1136</v>
      </c>
      <c r="L459" s="11" t="str">
        <f t="shared" si="16"/>
        <v>241320109 ΔΕ ΛΕΥΚΙΜΜΑΙΩΝ</v>
      </c>
    </row>
    <row r="460" spans="10:12" ht="9.75">
      <c r="J460" s="17" t="s">
        <v>4088</v>
      </c>
      <c r="K460" s="17" t="s">
        <v>1137</v>
      </c>
      <c r="L460" s="11" t="str">
        <f t="shared" si="16"/>
        <v>241320111 ΔΕ ΜΕΛΙΤΕΙΕΩΝ</v>
      </c>
    </row>
    <row r="461" spans="10:12" ht="9.75">
      <c r="J461" s="17" t="s">
        <v>4089</v>
      </c>
      <c r="K461" s="17" t="s">
        <v>1138</v>
      </c>
      <c r="L461" s="11" t="str">
        <f t="shared" si="16"/>
        <v>241320113 ΔΕ ΠΑΛΑΙΟΚΑΣΤΡΙΤΩΝ</v>
      </c>
    </row>
    <row r="462" spans="10:12" ht="9.75">
      <c r="J462" s="17" t="s">
        <v>4090</v>
      </c>
      <c r="K462" s="17" t="s">
        <v>1139</v>
      </c>
      <c r="L462" s="11" t="str">
        <f t="shared" si="16"/>
        <v>241320114 ΔΕ ΠΑΡΕΛΙΩΝ</v>
      </c>
    </row>
    <row r="463" spans="10:12" ht="9.75">
      <c r="J463" s="17" t="s">
        <v>4091</v>
      </c>
      <c r="K463" s="17" t="s">
        <v>1140</v>
      </c>
      <c r="L463" s="11" t="str">
        <f t="shared" si="16"/>
        <v>241320115 ΔΕ ΦΑΙΑΚΩΝ</v>
      </c>
    </row>
    <row r="464" spans="10:12" ht="9.75">
      <c r="J464" s="17" t="s">
        <v>4092</v>
      </c>
      <c r="K464" s="17" t="s">
        <v>1141</v>
      </c>
      <c r="L464" s="11" t="str">
        <f t="shared" si="16"/>
        <v>241330101 ΔΕ ΖΑΚΥΝΘΙΩΝ</v>
      </c>
    </row>
    <row r="465" spans="10:12" ht="9.75">
      <c r="J465" s="17" t="s">
        <v>4093</v>
      </c>
      <c r="K465" s="17" t="s">
        <v>1142</v>
      </c>
      <c r="L465" s="11" t="str">
        <f t="shared" si="16"/>
        <v>241330102 ΔΕ ΑΛΥΚΩΝ</v>
      </c>
    </row>
    <row r="466" spans="10:12" ht="9.75">
      <c r="J466" s="17" t="s">
        <v>4094</v>
      </c>
      <c r="K466" s="17" t="s">
        <v>1143</v>
      </c>
      <c r="L466" s="11" t="str">
        <f t="shared" si="16"/>
        <v>241330103 ΔΕ ΑΡΚΑΔΙΩΝ</v>
      </c>
    </row>
    <row r="467" spans="10:12" ht="9.75">
      <c r="J467" s="17" t="s">
        <v>4095</v>
      </c>
      <c r="K467" s="17" t="s">
        <v>1144</v>
      </c>
      <c r="L467" s="11" t="str">
        <f t="shared" si="16"/>
        <v>241330104 ΔΕ ΑΡΤΕΜΙΣΙΩΝ</v>
      </c>
    </row>
    <row r="468" spans="10:12" ht="9.75">
      <c r="J468" s="17" t="s">
        <v>4096</v>
      </c>
      <c r="K468" s="17" t="s">
        <v>1145</v>
      </c>
      <c r="L468" s="11" t="str">
        <f t="shared" si="16"/>
        <v>241330105 ΔΕ ΕΛΑΤΙΩΝ</v>
      </c>
    </row>
    <row r="469" spans="10:12" ht="9.75">
      <c r="J469" s="17" t="s">
        <v>4097</v>
      </c>
      <c r="K469" s="17" t="s">
        <v>1146</v>
      </c>
      <c r="L469" s="11" t="str">
        <f t="shared" si="16"/>
        <v>241330106 ΔΕ ΛΑΓΑΝΑ</v>
      </c>
    </row>
    <row r="470" spans="10:12" ht="9.75">
      <c r="J470" s="17" t="s">
        <v>4098</v>
      </c>
      <c r="K470" s="17" t="s">
        <v>1147</v>
      </c>
      <c r="L470" s="11" t="str">
        <f t="shared" si="16"/>
        <v>241350101 ΔΕ ΑΡΓΟΣΤΟΛΙΟΥ</v>
      </c>
    </row>
    <row r="471" spans="10:12" ht="9.75">
      <c r="J471" s="17" t="s">
        <v>4099</v>
      </c>
      <c r="K471" s="17" t="s">
        <v>1148</v>
      </c>
      <c r="L471" s="11" t="str">
        <f t="shared" si="16"/>
        <v>241350102 ΔΕ ΕΛΕΙΟΥ - ΠΡΟΝΩΝ</v>
      </c>
    </row>
    <row r="472" spans="10:12" ht="9.75">
      <c r="J472" s="17" t="s">
        <v>4100</v>
      </c>
      <c r="K472" s="17" t="s">
        <v>1149</v>
      </c>
      <c r="L472" s="11" t="str">
        <f t="shared" si="16"/>
        <v>241350103 ΔΕ ΕΡΙΣΟΥ</v>
      </c>
    </row>
    <row r="473" spans="10:12" ht="9.75">
      <c r="J473" s="17" t="s">
        <v>4101</v>
      </c>
      <c r="K473" s="17" t="s">
        <v>1150</v>
      </c>
      <c r="L473" s="11" t="str">
        <f t="shared" si="16"/>
        <v>241350104 ΔΕ ΛΕΙΒΑΘΟΥΣ</v>
      </c>
    </row>
    <row r="474" spans="10:12" ht="9.75">
      <c r="J474" s="17" t="s">
        <v>4102</v>
      </c>
      <c r="K474" s="17" t="s">
        <v>1151</v>
      </c>
      <c r="L474" s="11" t="str">
        <f t="shared" si="16"/>
        <v>241350105 ΔΕ ΟΜΑΛΩΝ</v>
      </c>
    </row>
    <row r="475" spans="10:12" ht="9.75">
      <c r="J475" s="17" t="s">
        <v>4103</v>
      </c>
      <c r="K475" s="17" t="s">
        <v>1152</v>
      </c>
      <c r="L475" s="11" t="str">
        <f t="shared" si="16"/>
        <v>241350106 ΔΕ ΠΑΛΙΚΗΣ</v>
      </c>
    </row>
    <row r="476" spans="10:12" ht="9.75">
      <c r="J476" s="17" t="s">
        <v>4104</v>
      </c>
      <c r="K476" s="17" t="s">
        <v>1153</v>
      </c>
      <c r="L476" s="11" t="str">
        <f t="shared" si="16"/>
        <v>241350107 ΔΕ ΠΥΛΑΡΕΩΝ</v>
      </c>
    </row>
    <row r="477" spans="10:12" ht="9.75">
      <c r="J477" s="17" t="s">
        <v>4105</v>
      </c>
      <c r="K477" s="17" t="s">
        <v>1154</v>
      </c>
      <c r="L477" s="11" t="str">
        <f t="shared" si="16"/>
        <v>241350108 ΔΕ ΣΑΜΗΣ</v>
      </c>
    </row>
    <row r="478" spans="10:12" ht="9.75">
      <c r="J478" s="17" t="s">
        <v>4106</v>
      </c>
      <c r="K478" s="17" t="s">
        <v>1155</v>
      </c>
      <c r="L478" s="11" t="str">
        <f t="shared" si="16"/>
        <v>241360101 ΔΕ ΛΕΥΚΑΔΟΣ</v>
      </c>
    </row>
    <row r="479" spans="10:12" ht="9.75">
      <c r="J479" s="17" t="s">
        <v>4107</v>
      </c>
      <c r="K479" s="17" t="s">
        <v>1156</v>
      </c>
      <c r="L479" s="11" t="str">
        <f t="shared" si="16"/>
        <v>241360102 ΔΕ ΑΠΟΛΛΩΝΙΩΝ</v>
      </c>
    </row>
    <row r="480" spans="10:12" ht="9.75">
      <c r="J480" s="17" t="s">
        <v>4108</v>
      </c>
      <c r="K480" s="17" t="s">
        <v>1157</v>
      </c>
      <c r="L480" s="11" t="str">
        <f t="shared" si="16"/>
        <v>241360103 ΔΕ ΕΛΛΟΜΕΝΟΥ</v>
      </c>
    </row>
    <row r="481" spans="10:12" ht="9.75">
      <c r="J481" s="17" t="s">
        <v>4109</v>
      </c>
      <c r="K481" s="17" t="s">
        <v>620</v>
      </c>
      <c r="L481" s="11" t="str">
        <f t="shared" si="16"/>
        <v>241360105 ΔΕ ΚΑΡΥΑΣ</v>
      </c>
    </row>
    <row r="482" spans="10:12" ht="9.75">
      <c r="J482" s="17" t="s">
        <v>4110</v>
      </c>
      <c r="K482" s="17" t="s">
        <v>1158</v>
      </c>
      <c r="L482" s="11" t="str">
        <f t="shared" si="16"/>
        <v>241360107 ΔΕ ΣΦΑΚΙΩΤΩΝ</v>
      </c>
    </row>
    <row r="483" spans="10:12" ht="9.75">
      <c r="J483" s="17" t="s">
        <v>4111</v>
      </c>
      <c r="K483" s="17" t="s">
        <v>1159</v>
      </c>
      <c r="L483" s="11" t="str">
        <f t="shared" si="16"/>
        <v>242370101 ΔΕ ΠΑΤΡΕΩΝ</v>
      </c>
    </row>
    <row r="484" spans="10:12" ht="9.75">
      <c r="J484" s="17" t="s">
        <v>4112</v>
      </c>
      <c r="K484" s="17" t="s">
        <v>1160</v>
      </c>
      <c r="L484" s="11" t="str">
        <f t="shared" si="16"/>
        <v>242370102 ΔΕ ΒΡΑΧΝΑΙΙΚΩΝ</v>
      </c>
    </row>
    <row r="485" spans="10:12" ht="9.75">
      <c r="J485" s="17" t="s">
        <v>4113</v>
      </c>
      <c r="K485" s="17" t="s">
        <v>1161</v>
      </c>
      <c r="L485" s="11" t="str">
        <f t="shared" si="16"/>
        <v>242370103 ΔΕ ΜΕΣΣΑΤΙΔΟΣ</v>
      </c>
    </row>
    <row r="486" spans="10:12" ht="9.75">
      <c r="J486" s="17" t="s">
        <v>4114</v>
      </c>
      <c r="K486" s="17" t="s">
        <v>2304</v>
      </c>
      <c r="L486" s="11" t="str">
        <f t="shared" si="16"/>
        <v>242370104 ΔΕ ΠΑΡΑΛΙΑΣ</v>
      </c>
    </row>
    <row r="487" spans="10:12" ht="9.75">
      <c r="J487" s="17" t="s">
        <v>4115</v>
      </c>
      <c r="K487" s="17" t="s">
        <v>1162</v>
      </c>
      <c r="L487" s="11" t="str">
        <f t="shared" si="16"/>
        <v>242370105 ΔΕ ΡΙΟΥ</v>
      </c>
    </row>
    <row r="488" spans="10:12" ht="9.75">
      <c r="J488" s="17" t="s">
        <v>4116</v>
      </c>
      <c r="K488" s="17" t="s">
        <v>1163</v>
      </c>
      <c r="L488" s="11" t="str">
        <f t="shared" si="16"/>
        <v>242370201 ΔΕ ΑΙΓΙΟΥ</v>
      </c>
    </row>
    <row r="489" spans="10:12" ht="9.75">
      <c r="J489" s="17" t="s">
        <v>647</v>
      </c>
      <c r="K489" s="17" t="s">
        <v>1164</v>
      </c>
      <c r="L489" s="11" t="str">
        <f t="shared" si="16"/>
        <v>242370202 ΔΕ ΑΙΓΕΙΡΑΣ</v>
      </c>
    </row>
    <row r="490" spans="10:12" ht="9.75">
      <c r="J490" s="17" t="s">
        <v>648</v>
      </c>
      <c r="K490" s="17" t="s">
        <v>1165</v>
      </c>
      <c r="L490" s="11" t="str">
        <f t="shared" si="16"/>
        <v>242370203 ΔΕ ΑΚΡΑΤΑΣ</v>
      </c>
    </row>
    <row r="491" spans="10:12" ht="9.75">
      <c r="J491" s="17" t="s">
        <v>649</v>
      </c>
      <c r="K491" s="17" t="s">
        <v>1166</v>
      </c>
      <c r="L491" s="11" t="str">
        <f t="shared" si="16"/>
        <v>242370204 ΔΕ ΔΙΑΚΟΠΤΟΥ</v>
      </c>
    </row>
    <row r="492" spans="10:12" ht="9.75">
      <c r="J492" s="17" t="s">
        <v>650</v>
      </c>
      <c r="K492" s="17" t="s">
        <v>1167</v>
      </c>
      <c r="L492" s="11" t="str">
        <f t="shared" si="16"/>
        <v>242370205 ΔΕ ΕΡΙΝΕΟΥ</v>
      </c>
    </row>
    <row r="493" spans="10:12" ht="9.75">
      <c r="J493" s="17" t="s">
        <v>651</v>
      </c>
      <c r="K493" s="17" t="s">
        <v>1168</v>
      </c>
      <c r="L493" s="11" t="str">
        <f t="shared" si="16"/>
        <v>242370206 ΔΕ ΣΥΜΠΟΛΙΤΕΙΑΣ</v>
      </c>
    </row>
    <row r="494" spans="10:12" ht="9.75">
      <c r="J494" s="17" t="s">
        <v>652</v>
      </c>
      <c r="K494" s="17" t="s">
        <v>1169</v>
      </c>
      <c r="L494" s="11" t="str">
        <f t="shared" si="16"/>
        <v>242370301 ΔΕ ΔΥΜΗΣ</v>
      </c>
    </row>
    <row r="495" spans="10:12" ht="9.75">
      <c r="J495" s="17" t="s">
        <v>653</v>
      </c>
      <c r="K495" s="17" t="s">
        <v>1170</v>
      </c>
      <c r="L495" s="11" t="str">
        <f t="shared" si="16"/>
        <v>242370302 ΔΕ ΛΑΡΙΣΣΟΥ (ΛΑΡΙΣΟΥ)</v>
      </c>
    </row>
    <row r="496" spans="10:12" ht="9.75">
      <c r="J496" s="17" t="s">
        <v>654</v>
      </c>
      <c r="K496" s="17" t="s">
        <v>1171</v>
      </c>
      <c r="L496" s="11" t="str">
        <f t="shared" si="16"/>
        <v>242370303 ΔΕ ΜΟΒΡΗΣ</v>
      </c>
    </row>
    <row r="497" spans="10:12" ht="9.75">
      <c r="J497" s="17" t="s">
        <v>655</v>
      </c>
      <c r="K497" s="17" t="s">
        <v>1172</v>
      </c>
      <c r="L497" s="11" t="str">
        <f t="shared" si="16"/>
        <v>242370304 ΔΕ ΩΛΕΝΙΑΣ</v>
      </c>
    </row>
    <row r="498" spans="10:12" ht="9.75">
      <c r="J498" s="17" t="s">
        <v>656</v>
      </c>
      <c r="K498" s="17" t="s">
        <v>1173</v>
      </c>
      <c r="L498" s="11" t="str">
        <f t="shared" si="16"/>
        <v>242370402 ΔΕ ΚΑΛΕΝΤΖΙΟΥ</v>
      </c>
    </row>
    <row r="499" spans="10:12" ht="9.75">
      <c r="J499" s="17" t="s">
        <v>657</v>
      </c>
      <c r="K499" s="17" t="s">
        <v>1174</v>
      </c>
      <c r="L499" s="11" t="str">
        <f t="shared" si="16"/>
        <v>242370404 ΔΕ ΤΡΙΤΑΙΑΣ</v>
      </c>
    </row>
    <row r="500" spans="10:12" ht="9.75">
      <c r="J500" s="17" t="s">
        <v>658</v>
      </c>
      <c r="K500" s="17" t="s">
        <v>1175</v>
      </c>
      <c r="L500" s="11" t="str">
        <f t="shared" si="16"/>
        <v>242370501 ΔΕ ΚΑΛΑΒΡΥΤΩΝ</v>
      </c>
    </row>
    <row r="501" spans="10:12" ht="9.75">
      <c r="J501" s="17" t="s">
        <v>659</v>
      </c>
      <c r="K501" s="17" t="s">
        <v>1176</v>
      </c>
      <c r="L501" s="11" t="str">
        <f t="shared" si="16"/>
        <v>242370502 ΔΕ ΑΡΟΑΝΙΑΣ</v>
      </c>
    </row>
    <row r="502" spans="10:12" ht="9.75">
      <c r="J502" s="17" t="s">
        <v>660</v>
      </c>
      <c r="K502" s="17" t="s">
        <v>1177</v>
      </c>
      <c r="L502" s="11" t="str">
        <f t="shared" si="16"/>
        <v>242370503 ΔΕ ΚΛΕΙΤΟΡΟΣ (ΚΛΕΙΤΟΡΙΑΣ)</v>
      </c>
    </row>
    <row r="503" spans="10:12" ht="9.75">
      <c r="J503" s="17" t="s">
        <v>661</v>
      </c>
      <c r="K503" s="17" t="s">
        <v>1178</v>
      </c>
      <c r="L503" s="11" t="str">
        <f t="shared" si="16"/>
        <v>242370504 ΔΕ ΠΑΪΩΝ</v>
      </c>
    </row>
    <row r="504" spans="10:12" ht="9.75">
      <c r="J504" s="17" t="s">
        <v>662</v>
      </c>
      <c r="K504" s="17" t="s">
        <v>1179</v>
      </c>
      <c r="L504" s="11" t="str">
        <f t="shared" si="16"/>
        <v>242380101 ΔΕ ΙΕΡΑΣ ΠΟΛΗΣ ΜΕΣΟΛΟΓΓΙΟΥ</v>
      </c>
    </row>
    <row r="505" spans="10:12" ht="9.75">
      <c r="J505" s="17" t="s">
        <v>663</v>
      </c>
      <c r="K505" s="17" t="s">
        <v>1180</v>
      </c>
      <c r="L505" s="11" t="str">
        <f t="shared" si="16"/>
        <v>242380102 ΔΕ ΑΙΤΩΛΙΚΟΥ</v>
      </c>
    </row>
    <row r="506" spans="10:12" ht="9.75">
      <c r="J506" s="17" t="s">
        <v>664</v>
      </c>
      <c r="K506" s="17" t="s">
        <v>1181</v>
      </c>
      <c r="L506" s="11" t="str">
        <f t="shared" si="16"/>
        <v>242380103 ΔΕ ΟΙΝΙΑΔΩΝ</v>
      </c>
    </row>
    <row r="507" spans="10:12" ht="9.75">
      <c r="J507" s="17" t="s">
        <v>665</v>
      </c>
      <c r="K507" s="17" t="s">
        <v>1182</v>
      </c>
      <c r="L507" s="11" t="str">
        <f t="shared" si="16"/>
        <v>242380201 ΔΕ ΑΝΑΚΤΟΡΙΟΥ</v>
      </c>
    </row>
    <row r="508" spans="10:12" ht="9.75">
      <c r="J508" s="17" t="s">
        <v>666</v>
      </c>
      <c r="K508" s="17" t="s">
        <v>1183</v>
      </c>
      <c r="L508" s="11" t="str">
        <f t="shared" si="16"/>
        <v>242380202 ΔΕ ΜΕΔΕΩΝΟΣ</v>
      </c>
    </row>
    <row r="509" spans="10:12" ht="9.75">
      <c r="J509" s="17" t="s">
        <v>667</v>
      </c>
      <c r="K509" s="17" t="s">
        <v>1184</v>
      </c>
      <c r="L509" s="11" t="str">
        <f t="shared" si="16"/>
        <v>242380203 ΔΕ ΠΑΛΑΙΡΟΥ</v>
      </c>
    </row>
    <row r="510" spans="10:12" ht="9.75">
      <c r="J510" s="17" t="s">
        <v>668</v>
      </c>
      <c r="K510" s="17" t="s">
        <v>1185</v>
      </c>
      <c r="L510" s="11" t="str">
        <f t="shared" si="16"/>
        <v>242380301 ΔΕ ΑΓΡΙΝΙΟΥ</v>
      </c>
    </row>
    <row r="511" spans="10:12" ht="9.75">
      <c r="J511" s="17" t="s">
        <v>669</v>
      </c>
      <c r="K511" s="17" t="s">
        <v>1186</v>
      </c>
      <c r="L511" s="11" t="str">
        <f t="shared" si="16"/>
        <v>242380302 ΔΕ ΑΓΓΕΛΟΚΑΣΤΡΟΥ</v>
      </c>
    </row>
    <row r="512" spans="10:12" ht="9.75">
      <c r="J512" s="17" t="s">
        <v>670</v>
      </c>
      <c r="K512" s="17" t="s">
        <v>1187</v>
      </c>
      <c r="L512" s="11" t="str">
        <f t="shared" si="16"/>
        <v>242380303 ΔΕ ΑΡΑΚΥΝΘΟΥ</v>
      </c>
    </row>
    <row r="513" spans="10:12" ht="9.75">
      <c r="J513" s="17" t="s">
        <v>671</v>
      </c>
      <c r="K513" s="17" t="s">
        <v>1188</v>
      </c>
      <c r="L513" s="11" t="str">
        <f t="shared" si="16"/>
        <v>242380304 ΔΕ ΘΕΣΤΙΕΩΝ</v>
      </c>
    </row>
    <row r="514" spans="10:12" ht="9.75">
      <c r="J514" s="17" t="s">
        <v>672</v>
      </c>
      <c r="K514" s="17" t="s">
        <v>1189</v>
      </c>
      <c r="L514" s="11" t="str">
        <f t="shared" si="16"/>
        <v>242380305 ΔΕ ΜΑΚΡΥΝΕΙΑΣ</v>
      </c>
    </row>
    <row r="515" spans="10:12" ht="9.75">
      <c r="J515" s="17" t="s">
        <v>673</v>
      </c>
      <c r="K515" s="17" t="s">
        <v>3047</v>
      </c>
      <c r="L515" s="11" t="str">
        <f aca="true" t="shared" si="17" ref="L515:L578">J515&amp;" "&amp;K515</f>
        <v>242380306 ΔΕ ΝΕΑΠΟΛΗΣ</v>
      </c>
    </row>
    <row r="516" spans="10:12" ht="9.75">
      <c r="J516" s="17" t="s">
        <v>674</v>
      </c>
      <c r="K516" s="17" t="s">
        <v>1190</v>
      </c>
      <c r="L516" s="11" t="str">
        <f t="shared" si="17"/>
        <v>242380307 ΔΕ ΠΑΝΑΙΤΩΛΙΚΟΥ</v>
      </c>
    </row>
    <row r="517" spans="10:12" ht="9.75">
      <c r="J517" s="17" t="s">
        <v>675</v>
      </c>
      <c r="K517" s="17" t="s">
        <v>1191</v>
      </c>
      <c r="L517" s="11" t="str">
        <f t="shared" si="17"/>
        <v>242380308 ΔΕ ΠΑΡΑΒΟΛΑΣ</v>
      </c>
    </row>
    <row r="518" spans="10:12" ht="9.75">
      <c r="J518" s="17" t="s">
        <v>676</v>
      </c>
      <c r="K518" s="17" t="s">
        <v>1192</v>
      </c>
      <c r="L518" s="11" t="str">
        <f t="shared" si="17"/>
        <v>242380309 ΔΕ ΠΑΡΑΚΑΜΠΥΛΙΩΝ</v>
      </c>
    </row>
    <row r="519" spans="10:12" ht="9.75">
      <c r="J519" s="17" t="s">
        <v>677</v>
      </c>
      <c r="K519" s="17" t="s">
        <v>1193</v>
      </c>
      <c r="L519" s="11" t="str">
        <f t="shared" si="17"/>
        <v>242380310 ΔΕ ΣΤΡΑΤΟΥ</v>
      </c>
    </row>
    <row r="520" spans="10:12" ht="9.75">
      <c r="J520" s="17" t="s">
        <v>678</v>
      </c>
      <c r="K520" s="17" t="s">
        <v>1194</v>
      </c>
      <c r="L520" s="11" t="str">
        <f t="shared" si="17"/>
        <v>242380401 ΔΕ ΑΜΦΙΛΟΧΙΑΣ</v>
      </c>
    </row>
    <row r="521" spans="10:12" ht="9.75">
      <c r="J521" s="17" t="s">
        <v>679</v>
      </c>
      <c r="K521" s="17" t="s">
        <v>1195</v>
      </c>
      <c r="L521" s="11" t="str">
        <f t="shared" si="17"/>
        <v>242380402 ΔΕ ΙΝΑΧΟΥ</v>
      </c>
    </row>
    <row r="522" spans="10:12" ht="9.75">
      <c r="J522" s="17" t="s">
        <v>680</v>
      </c>
      <c r="K522" s="17" t="s">
        <v>1196</v>
      </c>
      <c r="L522" s="11" t="str">
        <f t="shared" si="17"/>
        <v>242380403 ΔΕ ΜΕΝΙΔΙΟΥ</v>
      </c>
    </row>
    <row r="523" spans="10:12" ht="9.75">
      <c r="J523" s="17" t="s">
        <v>681</v>
      </c>
      <c r="K523" s="17" t="s">
        <v>1197</v>
      </c>
      <c r="L523" s="11" t="str">
        <f t="shared" si="17"/>
        <v>242380601 ΔΕ ΝΑΥΠΑΚΤΟΥ</v>
      </c>
    </row>
    <row r="524" spans="10:12" ht="9.75">
      <c r="J524" s="17" t="s">
        <v>682</v>
      </c>
      <c r="K524" s="17" t="s">
        <v>1198</v>
      </c>
      <c r="L524" s="11" t="str">
        <f t="shared" si="17"/>
        <v>242380602 ΔΕ ΑΝΤΙΡΡΙΟΥ</v>
      </c>
    </row>
    <row r="525" spans="10:12" ht="9.75">
      <c r="J525" s="17" t="s">
        <v>683</v>
      </c>
      <c r="K525" s="17" t="s">
        <v>1199</v>
      </c>
      <c r="L525" s="11" t="str">
        <f t="shared" si="17"/>
        <v>242380603 ΔΕ ΑΠΟΔΟΤΙΑΣ</v>
      </c>
    </row>
    <row r="526" spans="10:12" ht="9.75">
      <c r="J526" s="17" t="s">
        <v>684</v>
      </c>
      <c r="K526" s="17" t="s">
        <v>1200</v>
      </c>
      <c r="L526" s="11" t="str">
        <f t="shared" si="17"/>
        <v>242380604 ΔΕ ΠΛΑΤΑΝΟΥ</v>
      </c>
    </row>
    <row r="527" spans="10:12" ht="9.75">
      <c r="J527" s="17" t="s">
        <v>685</v>
      </c>
      <c r="K527" s="17" t="s">
        <v>1201</v>
      </c>
      <c r="L527" s="11" t="str">
        <f t="shared" si="17"/>
        <v>242380605 ΔΕ ΠΥΛΛΗΝΗΣ</v>
      </c>
    </row>
    <row r="528" spans="10:12" ht="9.75">
      <c r="J528" s="17" t="s">
        <v>686</v>
      </c>
      <c r="K528" s="17" t="s">
        <v>1202</v>
      </c>
      <c r="L528" s="11" t="str">
        <f t="shared" si="17"/>
        <v>242380606 ΔΕ ΧΑΛΚΕΙΑΣ</v>
      </c>
    </row>
    <row r="529" spans="10:12" ht="9.75">
      <c r="J529" s="17" t="s">
        <v>687</v>
      </c>
      <c r="K529" s="17" t="s">
        <v>1203</v>
      </c>
      <c r="L529" s="11" t="str">
        <f t="shared" si="17"/>
        <v>242380701 ΔΕ ΑΣΤΑΚΟΥ</v>
      </c>
    </row>
    <row r="530" spans="10:12" ht="9.75">
      <c r="J530" s="17" t="s">
        <v>688</v>
      </c>
      <c r="K530" s="17" t="s">
        <v>1204</v>
      </c>
      <c r="L530" s="11" t="str">
        <f t="shared" si="17"/>
        <v>242380702 ΔΕ ΑΛΥΖΙΑΣ</v>
      </c>
    </row>
    <row r="531" spans="10:12" ht="9.75">
      <c r="J531" s="17" t="s">
        <v>689</v>
      </c>
      <c r="K531" s="17" t="s">
        <v>1205</v>
      </c>
      <c r="L531" s="11" t="str">
        <f t="shared" si="17"/>
        <v>242380703 ΔΕ ΦΥΤΕΙΩΝ</v>
      </c>
    </row>
    <row r="532" spans="10:12" ht="9.75">
      <c r="J532" s="17" t="s">
        <v>690</v>
      </c>
      <c r="K532" s="17" t="s">
        <v>1206</v>
      </c>
      <c r="L532" s="11" t="str">
        <f t="shared" si="17"/>
        <v>242390101 ΔΕ ΠΥΡΓΟΥ</v>
      </c>
    </row>
    <row r="533" spans="10:12" ht="9.75">
      <c r="J533" s="17" t="s">
        <v>691</v>
      </c>
      <c r="K533" s="17" t="s">
        <v>1207</v>
      </c>
      <c r="L533" s="11" t="str">
        <f t="shared" si="17"/>
        <v>242390102 ΔΕ ΒΩΛΑΚΟΣ</v>
      </c>
    </row>
    <row r="534" spans="10:12" ht="9.75">
      <c r="J534" s="17" t="s">
        <v>692</v>
      </c>
      <c r="K534" s="17" t="s">
        <v>1208</v>
      </c>
      <c r="L534" s="11" t="str">
        <f t="shared" si="17"/>
        <v>242390103 ΔΕ ΙΑΡΔΑΝΟΥ</v>
      </c>
    </row>
    <row r="535" spans="10:12" ht="9.75">
      <c r="J535" s="17" t="s">
        <v>693</v>
      </c>
      <c r="K535" s="17" t="s">
        <v>1242</v>
      </c>
      <c r="L535" s="11" t="str">
        <f t="shared" si="17"/>
        <v>242390104 ΔΕ ΩΛΕΝΗΣ</v>
      </c>
    </row>
    <row r="536" spans="10:12" ht="9.75">
      <c r="J536" s="17" t="s">
        <v>694</v>
      </c>
      <c r="K536" s="17" t="s">
        <v>3774</v>
      </c>
      <c r="L536" s="11" t="str">
        <f t="shared" si="17"/>
        <v>242390201 ΔΕ ΑΜΑΛΙΑΔΟΣ</v>
      </c>
    </row>
    <row r="537" spans="10:12" ht="9.75">
      <c r="J537" s="17" t="s">
        <v>695</v>
      </c>
      <c r="K537" s="17" t="s">
        <v>3775</v>
      </c>
      <c r="L537" s="11" t="str">
        <f t="shared" si="17"/>
        <v>242390202 ΔΕ ΠΗΝΕΙΑΣ</v>
      </c>
    </row>
    <row r="538" spans="10:12" ht="9.75">
      <c r="J538" s="17" t="s">
        <v>696</v>
      </c>
      <c r="K538" s="17" t="s">
        <v>3776</v>
      </c>
      <c r="L538" s="11" t="str">
        <f t="shared" si="17"/>
        <v>242390301 ΔΕ ΛΕΧΑΙΝΩΝ</v>
      </c>
    </row>
    <row r="539" spans="10:12" ht="9.75">
      <c r="J539" s="17" t="s">
        <v>3938</v>
      </c>
      <c r="K539" s="17" t="s">
        <v>3777</v>
      </c>
      <c r="L539" s="11" t="str">
        <f t="shared" si="17"/>
        <v>242390302 ΔΕ ΑΝΔΡΑΒΙΔΑΣ</v>
      </c>
    </row>
    <row r="540" spans="10:12" ht="9.75">
      <c r="J540" s="17" t="s">
        <v>3939</v>
      </c>
      <c r="K540" s="17" t="s">
        <v>3778</v>
      </c>
      <c r="L540" s="11" t="str">
        <f t="shared" si="17"/>
        <v>242390303 ΔΕ ΒΟΥΠΡΑΣΙΑΣ</v>
      </c>
    </row>
    <row r="541" spans="10:12" ht="9.75">
      <c r="J541" s="17" t="s">
        <v>3940</v>
      </c>
      <c r="K541" s="17" t="s">
        <v>3779</v>
      </c>
      <c r="L541" s="11" t="str">
        <f t="shared" si="17"/>
        <v>242390304 ΔΕ ΚΑΣΤΡΟΥ - ΚΥΛΛΗΝΗΣ</v>
      </c>
    </row>
    <row r="542" spans="10:12" ht="9.75">
      <c r="J542" s="17" t="s">
        <v>3941</v>
      </c>
      <c r="K542" s="17" t="s">
        <v>3780</v>
      </c>
      <c r="L542" s="11" t="str">
        <f t="shared" si="17"/>
        <v>242390401 ΔΕ ΣΚΙΛΛΟΥΝΤΟΣ</v>
      </c>
    </row>
    <row r="543" spans="10:12" ht="9.75">
      <c r="J543" s="17" t="s">
        <v>3942</v>
      </c>
      <c r="K543" s="17" t="s">
        <v>3781</v>
      </c>
      <c r="L543" s="11" t="str">
        <f t="shared" si="17"/>
        <v>242390402 ΔΕ ΑΛΙΦΕΙΡΑΣ</v>
      </c>
    </row>
    <row r="544" spans="10:12" ht="9.75">
      <c r="J544" s="17" t="s">
        <v>3943</v>
      </c>
      <c r="K544" s="17" t="s">
        <v>3782</v>
      </c>
      <c r="L544" s="11" t="str">
        <f t="shared" si="17"/>
        <v>242390403 ΔΕ ΑΝΔΡΙΤΣΑΙΝΗΣ</v>
      </c>
    </row>
    <row r="545" spans="10:12" ht="9.75">
      <c r="J545" s="17" t="s">
        <v>3944</v>
      </c>
      <c r="K545" s="17" t="s">
        <v>3783</v>
      </c>
      <c r="L545" s="11" t="str">
        <f t="shared" si="17"/>
        <v>242390501 ΔΕ ΑΡΧΑΙΑΣ ΟΛΥΜΠΙΑΣ</v>
      </c>
    </row>
    <row r="546" spans="10:12" ht="9.75">
      <c r="J546" s="17" t="s">
        <v>3945</v>
      </c>
      <c r="K546" s="17" t="s">
        <v>3784</v>
      </c>
      <c r="L546" s="11" t="str">
        <f t="shared" si="17"/>
        <v>242390502 ΔΕ ΛΑΜΠΕΙΑΣ</v>
      </c>
    </row>
    <row r="547" spans="10:12" ht="9.75">
      <c r="J547" s="17" t="s">
        <v>3946</v>
      </c>
      <c r="K547" s="17" t="s">
        <v>3785</v>
      </c>
      <c r="L547" s="11" t="str">
        <f t="shared" si="17"/>
        <v>242390503 ΔΕ ΛΑΣΙΩΝΟΣ</v>
      </c>
    </row>
    <row r="548" spans="10:12" ht="9.75">
      <c r="J548" s="17" t="s">
        <v>3947</v>
      </c>
      <c r="K548" s="17" t="s">
        <v>3786</v>
      </c>
      <c r="L548" s="11" t="str">
        <f t="shared" si="17"/>
        <v>242390504 ΔΕ ΦΟΛΟΗΣ</v>
      </c>
    </row>
    <row r="549" spans="10:12" ht="9.75">
      <c r="J549" s="17" t="s">
        <v>3629</v>
      </c>
      <c r="K549" s="17" t="s">
        <v>3787</v>
      </c>
      <c r="L549" s="11" t="str">
        <f t="shared" si="17"/>
        <v>242390601 ΔΕ ΖΑΧΑΡΩΣ</v>
      </c>
    </row>
    <row r="550" spans="10:12" ht="9.75">
      <c r="J550" s="17" t="s">
        <v>3630</v>
      </c>
      <c r="K550" s="17" t="s">
        <v>3788</v>
      </c>
      <c r="L550" s="11" t="str">
        <f t="shared" si="17"/>
        <v>242390602 ΔΕ ΦΙΓΑΛΕΙΑΣ</v>
      </c>
    </row>
    <row r="551" spans="10:12" ht="9.75">
      <c r="J551" s="17" t="s">
        <v>3631</v>
      </c>
      <c r="K551" s="17" t="s">
        <v>3789</v>
      </c>
      <c r="L551" s="11" t="str">
        <f t="shared" si="17"/>
        <v>242390701 ΔΕ ΓΑΣΤΟΥΝΗΣ</v>
      </c>
    </row>
    <row r="552" spans="10:12" ht="9.75">
      <c r="J552" s="17" t="s">
        <v>3632</v>
      </c>
      <c r="K552" s="17" t="s">
        <v>3790</v>
      </c>
      <c r="L552" s="11" t="str">
        <f t="shared" si="17"/>
        <v>242390702 ΔΕ ΒΑΡΘΟΛΟΜΙΟΥ</v>
      </c>
    </row>
    <row r="553" spans="10:12" ht="9.75">
      <c r="J553" s="17" t="s">
        <v>3633</v>
      </c>
      <c r="K553" s="17" t="s">
        <v>3791</v>
      </c>
      <c r="L553" s="11" t="str">
        <f t="shared" si="17"/>
        <v>242390703 ΔΕ ΤΡΑΓΑΝΟΥ</v>
      </c>
    </row>
    <row r="554" spans="10:12" ht="9.75">
      <c r="J554" s="17" t="s">
        <v>3634</v>
      </c>
      <c r="K554" s="17" t="s">
        <v>3792</v>
      </c>
      <c r="L554" s="11" t="str">
        <f t="shared" si="17"/>
        <v>243400101 ΔΕ ΤΡΙΠΟΛΗΣ</v>
      </c>
    </row>
    <row r="555" spans="10:12" ht="9.75">
      <c r="J555" s="17" t="s">
        <v>3635</v>
      </c>
      <c r="K555" s="17" t="s">
        <v>3793</v>
      </c>
      <c r="L555" s="11" t="str">
        <f t="shared" si="17"/>
        <v>243400102 ΔΕ ΒΑΛΤΕΤΣΙΟΥ</v>
      </c>
    </row>
    <row r="556" spans="10:12" ht="9.75">
      <c r="J556" s="17" t="s">
        <v>3636</v>
      </c>
      <c r="K556" s="17" t="s">
        <v>3794</v>
      </c>
      <c r="L556" s="11" t="str">
        <f t="shared" si="17"/>
        <v>243400103 ΔΕ ΚΟΡΥΘΙΟΥ</v>
      </c>
    </row>
    <row r="557" spans="10:12" ht="9.75">
      <c r="J557" s="17" t="s">
        <v>3637</v>
      </c>
      <c r="K557" s="17" t="s">
        <v>3795</v>
      </c>
      <c r="L557" s="11" t="str">
        <f t="shared" si="17"/>
        <v>243400104 ΔΕ ΛΕΒΙΔΙΟΥ</v>
      </c>
    </row>
    <row r="558" spans="10:12" ht="9.75">
      <c r="J558" s="17" t="s">
        <v>3638</v>
      </c>
      <c r="K558" s="17" t="s">
        <v>3796</v>
      </c>
      <c r="L558" s="11" t="str">
        <f t="shared" si="17"/>
        <v>243400105 ΔΕ ΜΑΝΤΙΝΕΙΑΣ</v>
      </c>
    </row>
    <row r="559" spans="10:12" ht="9.75">
      <c r="J559" s="17" t="s">
        <v>3639</v>
      </c>
      <c r="K559" s="17" t="s">
        <v>3797</v>
      </c>
      <c r="L559" s="11" t="str">
        <f t="shared" si="17"/>
        <v>243400106 ΔΕ ΣΚΙΡΙΤΙΔΑΣ</v>
      </c>
    </row>
    <row r="560" spans="10:12" ht="9.75">
      <c r="J560" s="17" t="s">
        <v>3640</v>
      </c>
      <c r="K560" s="17" t="s">
        <v>3798</v>
      </c>
      <c r="L560" s="11" t="str">
        <f t="shared" si="17"/>
        <v>243400107 ΔΕ ΤΕΓΕΑΣ</v>
      </c>
    </row>
    <row r="561" spans="10:12" ht="9.75">
      <c r="J561" s="17" t="s">
        <v>3641</v>
      </c>
      <c r="K561" s="17" t="s">
        <v>3799</v>
      </c>
      <c r="L561" s="11" t="str">
        <f t="shared" si="17"/>
        <v>243400108 ΔΕ ΦΑΛΑΝΘΟΥ</v>
      </c>
    </row>
    <row r="562" spans="10:12" ht="9.75">
      <c r="J562" s="17" t="s">
        <v>2223</v>
      </c>
      <c r="K562" s="17" t="s">
        <v>3800</v>
      </c>
      <c r="L562" s="11" t="str">
        <f t="shared" si="17"/>
        <v>243400301 ΔΕ ΔΗΜΗΤΣΑΝΗΣ</v>
      </c>
    </row>
    <row r="563" spans="10:12" ht="9.75">
      <c r="J563" s="17" t="s">
        <v>2224</v>
      </c>
      <c r="K563" s="17" t="s">
        <v>3801</v>
      </c>
      <c r="L563" s="11" t="str">
        <f t="shared" si="17"/>
        <v>243400302 ΔΕ ΒΥΤΙΝΑΣ</v>
      </c>
    </row>
    <row r="564" spans="10:12" ht="9.75">
      <c r="J564" s="17" t="s">
        <v>2225</v>
      </c>
      <c r="K564" s="17" t="s">
        <v>3802</v>
      </c>
      <c r="L564" s="11" t="str">
        <f t="shared" si="17"/>
        <v>243400303 ΔΕ ΗΡΑΙΑΣ</v>
      </c>
    </row>
    <row r="565" spans="10:12" ht="9.75">
      <c r="J565" s="17" t="s">
        <v>2226</v>
      </c>
      <c r="K565" s="17" t="s">
        <v>3803</v>
      </c>
      <c r="L565" s="11" t="str">
        <f t="shared" si="17"/>
        <v>243400305 ΔΕ ΚΟΝΤΟΒΑΖΑΙΝΗΣ</v>
      </c>
    </row>
    <row r="566" spans="10:12" ht="9.75">
      <c r="J566" s="17" t="s">
        <v>2227</v>
      </c>
      <c r="K566" s="17" t="s">
        <v>3804</v>
      </c>
      <c r="L566" s="11" t="str">
        <f t="shared" si="17"/>
        <v>243400307 ΔΕ ΤΡΙΚΟΛΩΝΩΝ</v>
      </c>
    </row>
    <row r="567" spans="10:12" ht="9.75">
      <c r="J567" s="17" t="s">
        <v>2228</v>
      </c>
      <c r="K567" s="17" t="s">
        <v>3805</v>
      </c>
      <c r="L567" s="11" t="str">
        <f t="shared" si="17"/>
        <v>243400308 ΔΕ ΤΡΟΠΑΙΩΝ</v>
      </c>
    </row>
    <row r="568" spans="10:12" ht="9.75">
      <c r="J568" s="17" t="s">
        <v>2229</v>
      </c>
      <c r="K568" s="17" t="s">
        <v>3806</v>
      </c>
      <c r="L568" s="11" t="str">
        <f t="shared" si="17"/>
        <v>243400401 ΔΕ ΜΕΓΑΛΟΠΟΛΗΣ</v>
      </c>
    </row>
    <row r="569" spans="10:12" ht="9.75">
      <c r="J569" s="17" t="s">
        <v>2230</v>
      </c>
      <c r="K569" s="17" t="s">
        <v>3807</v>
      </c>
      <c r="L569" s="11" t="str">
        <f t="shared" si="17"/>
        <v>243400402 ΔΕ ΓΟΡΤΥΝΟΣ</v>
      </c>
    </row>
    <row r="570" spans="10:12" ht="9.75">
      <c r="J570" s="17" t="s">
        <v>2231</v>
      </c>
      <c r="K570" s="17" t="s">
        <v>3808</v>
      </c>
      <c r="L570" s="11" t="str">
        <f t="shared" si="17"/>
        <v>243400403 ΔΕ ΦΑΛΑΙΣΙΑΣ</v>
      </c>
    </row>
    <row r="571" spans="10:12" ht="9.75">
      <c r="J571" s="17" t="s">
        <v>2232</v>
      </c>
      <c r="K571" s="17" t="s">
        <v>3809</v>
      </c>
      <c r="L571" s="11" t="str">
        <f t="shared" si="17"/>
        <v>243400503 ΔΕ ΤΥΡΟΥ</v>
      </c>
    </row>
    <row r="572" spans="10:12" ht="9.75">
      <c r="J572" s="17" t="s">
        <v>2233</v>
      </c>
      <c r="K572" s="17" t="s">
        <v>3810</v>
      </c>
      <c r="L572" s="11" t="str">
        <f t="shared" si="17"/>
        <v>243410101 ΔΕ ΝΑΥΠΛΙΕΩΝ</v>
      </c>
    </row>
    <row r="573" spans="10:12" ht="9.75">
      <c r="J573" s="17" t="s">
        <v>2234</v>
      </c>
      <c r="K573" s="17" t="s">
        <v>3811</v>
      </c>
      <c r="L573" s="11" t="str">
        <f t="shared" si="17"/>
        <v>243410102 ΔΕ ΑΣΙΝΗΣ</v>
      </c>
    </row>
    <row r="574" spans="10:12" ht="9.75">
      <c r="J574" s="17" t="s">
        <v>4830</v>
      </c>
      <c r="K574" s="17" t="s">
        <v>3812</v>
      </c>
      <c r="L574" s="11" t="str">
        <f t="shared" si="17"/>
        <v>243410103 ΔΕ ΜΙΔΕΑΣ</v>
      </c>
    </row>
    <row r="575" spans="10:12" ht="9.75">
      <c r="J575" s="17" t="s">
        <v>4831</v>
      </c>
      <c r="K575" s="17" t="s">
        <v>3813</v>
      </c>
      <c r="L575" s="11" t="str">
        <f t="shared" si="17"/>
        <v>243410104 ΔΕ ΝΕΑΣ ΤΙΡΥΝΘΑΣ</v>
      </c>
    </row>
    <row r="576" spans="10:12" ht="9.75">
      <c r="J576" s="17" t="s">
        <v>4832</v>
      </c>
      <c r="K576" s="17" t="s">
        <v>3814</v>
      </c>
      <c r="L576" s="11" t="str">
        <f t="shared" si="17"/>
        <v>243410201 ΔΕ ΑΡΓΟΥΣ</v>
      </c>
    </row>
    <row r="577" spans="10:12" ht="9.75">
      <c r="J577" s="17" t="s">
        <v>4833</v>
      </c>
      <c r="K577" s="17" t="s">
        <v>3815</v>
      </c>
      <c r="L577" s="11" t="str">
        <f t="shared" si="17"/>
        <v>243410202 ΔΕ ΑΛΕΑΣ</v>
      </c>
    </row>
    <row r="578" spans="10:12" ht="9.75">
      <c r="J578" s="17" t="s">
        <v>4834</v>
      </c>
      <c r="K578" s="17" t="s">
        <v>3816</v>
      </c>
      <c r="L578" s="11" t="str">
        <f t="shared" si="17"/>
        <v>243410203 ΔΕ ΑΧΛΑΔΟΚΑΜΠΟΥ</v>
      </c>
    </row>
    <row r="579" spans="10:12" ht="9.75">
      <c r="J579" s="17" t="s">
        <v>4835</v>
      </c>
      <c r="K579" s="17" t="s">
        <v>3817</v>
      </c>
      <c r="L579" s="11" t="str">
        <f aca="true" t="shared" si="18" ref="L579:L642">J579&amp;" "&amp;K579</f>
        <v>243410204 ΔΕ ΚΟΥΤΣΟΠΟΔΙΟΥ</v>
      </c>
    </row>
    <row r="580" spans="10:12" ht="9.75">
      <c r="J580" s="17" t="s">
        <v>4836</v>
      </c>
      <c r="K580" s="17" t="s">
        <v>3818</v>
      </c>
      <c r="L580" s="11" t="str">
        <f t="shared" si="18"/>
        <v>243410205 ΔΕ ΛΕΡΝΑΣ</v>
      </c>
    </row>
    <row r="581" spans="10:12" ht="9.75">
      <c r="J581" s="17" t="s">
        <v>4837</v>
      </c>
      <c r="K581" s="17" t="s">
        <v>3819</v>
      </c>
      <c r="L581" s="11" t="str">
        <f t="shared" si="18"/>
        <v>243410206 ΔΕ ΛΥΡΚΕΙΑΣ</v>
      </c>
    </row>
    <row r="582" spans="10:12" ht="9.75">
      <c r="J582" s="17" t="s">
        <v>4838</v>
      </c>
      <c r="K582" s="17" t="s">
        <v>3820</v>
      </c>
      <c r="L582" s="11" t="str">
        <f t="shared" si="18"/>
        <v>243410207 ΔΕ ΜΥΚΗΝΑΙΩΝ</v>
      </c>
    </row>
    <row r="583" spans="10:12" ht="9.75">
      <c r="J583" s="17" t="s">
        <v>4839</v>
      </c>
      <c r="K583" s="17" t="s">
        <v>3821</v>
      </c>
      <c r="L583" s="11" t="str">
        <f t="shared" si="18"/>
        <v>243410208 ΔΕ ΝΕΑΣ ΚΙΟΥ</v>
      </c>
    </row>
    <row r="584" spans="10:12" ht="9.75">
      <c r="J584" s="17" t="s">
        <v>4840</v>
      </c>
      <c r="K584" s="17" t="s">
        <v>3822</v>
      </c>
      <c r="L584" s="11" t="str">
        <f t="shared" si="18"/>
        <v>243410301 ΔΕ ΑΣΚΛΗΠΙΕΙΟΥ</v>
      </c>
    </row>
    <row r="585" spans="10:12" ht="9.75">
      <c r="J585" s="17" t="s">
        <v>4841</v>
      </c>
      <c r="K585" s="17" t="s">
        <v>3823</v>
      </c>
      <c r="L585" s="11" t="str">
        <f t="shared" si="18"/>
        <v>243410302 ΔΕ ΕΠΙΔΑΥΡΟΥ</v>
      </c>
    </row>
    <row r="586" spans="10:12" ht="9.75">
      <c r="J586" s="17" t="s">
        <v>4842</v>
      </c>
      <c r="K586" s="17" t="s">
        <v>3824</v>
      </c>
      <c r="L586" s="11" t="str">
        <f t="shared" si="18"/>
        <v>243410401 ΔΕ ΚΡΑΝΙΔΙΟΥ</v>
      </c>
    </row>
    <row r="587" spans="10:12" ht="9.75">
      <c r="J587" s="17" t="s">
        <v>4843</v>
      </c>
      <c r="K587" s="17" t="s">
        <v>3825</v>
      </c>
      <c r="L587" s="11" t="str">
        <f t="shared" si="18"/>
        <v>243410402 ΔΕ ΕΡΜΙΟΝΗΣ</v>
      </c>
    </row>
    <row r="588" spans="10:12" ht="9.75">
      <c r="J588" s="17" t="s">
        <v>4844</v>
      </c>
      <c r="K588" s="17" t="s">
        <v>3826</v>
      </c>
      <c r="L588" s="11" t="str">
        <f t="shared" si="18"/>
        <v>243420101 ΔΕ ΚΟΡΙΝΘΙΩΝ</v>
      </c>
    </row>
    <row r="589" spans="10:12" ht="9.75">
      <c r="J589" s="17" t="s">
        <v>4845</v>
      </c>
      <c r="K589" s="17" t="s">
        <v>3827</v>
      </c>
      <c r="L589" s="11" t="str">
        <f t="shared" si="18"/>
        <v>243420102 ΔΕ ΑΣΣΟΥ - ΛΕΧΑΙΟΥ</v>
      </c>
    </row>
    <row r="590" spans="10:12" ht="9.75">
      <c r="J590" s="17" t="s">
        <v>4846</v>
      </c>
      <c r="K590" s="17" t="s">
        <v>3828</v>
      </c>
      <c r="L590" s="11" t="str">
        <f t="shared" si="18"/>
        <v>243420103 ΔΕ ΣΑΡΩΝΙΚΟΥ</v>
      </c>
    </row>
    <row r="591" spans="10:12" ht="9.75">
      <c r="J591" s="17" t="s">
        <v>4847</v>
      </c>
      <c r="K591" s="17" t="s">
        <v>3829</v>
      </c>
      <c r="L591" s="11" t="str">
        <f t="shared" si="18"/>
        <v>243420104 ΔΕ ΣΟΛΥΓΕΙΑΣ</v>
      </c>
    </row>
    <row r="592" spans="10:12" ht="9.75">
      <c r="J592" s="17" t="s">
        <v>4848</v>
      </c>
      <c r="K592" s="17" t="s">
        <v>3830</v>
      </c>
      <c r="L592" s="11" t="str">
        <f t="shared" si="18"/>
        <v>243420105 ΔΕ ΤΕΝΕΑΣ</v>
      </c>
    </row>
    <row r="593" spans="10:12" ht="9.75">
      <c r="J593" s="17" t="s">
        <v>4849</v>
      </c>
      <c r="K593" s="17" t="s">
        <v>3831</v>
      </c>
      <c r="L593" s="11" t="str">
        <f t="shared" si="18"/>
        <v>243420201 ΔΕ ΒΟΧΑΣ</v>
      </c>
    </row>
    <row r="594" spans="10:12" ht="9.75">
      <c r="J594" s="17" t="s">
        <v>4850</v>
      </c>
      <c r="K594" s="17" t="s">
        <v>3832</v>
      </c>
      <c r="L594" s="11" t="str">
        <f t="shared" si="18"/>
        <v>243420202 ΔΕ ΒΕΛΟΥ</v>
      </c>
    </row>
    <row r="595" spans="10:12" ht="9.75">
      <c r="J595" s="17" t="s">
        <v>4851</v>
      </c>
      <c r="K595" s="17" t="s">
        <v>3833</v>
      </c>
      <c r="L595" s="11" t="str">
        <f t="shared" si="18"/>
        <v>243420301 ΔΕ ΛΟΥΤΡΑΚΙΟΥ - ΠΕΡΑΧΩΡΑΣ</v>
      </c>
    </row>
    <row r="596" spans="10:12" ht="9.75">
      <c r="J596" s="17" t="s">
        <v>4852</v>
      </c>
      <c r="K596" s="17" t="s">
        <v>3834</v>
      </c>
      <c r="L596" s="11" t="str">
        <f t="shared" si="18"/>
        <v>243420302 ΔΕ ΑΓΙΩΝ ΘΕΟΔΩΡΩΝ</v>
      </c>
    </row>
    <row r="597" spans="10:12" ht="9.75">
      <c r="J597" s="17" t="s">
        <v>4853</v>
      </c>
      <c r="K597" s="17" t="s">
        <v>3835</v>
      </c>
      <c r="L597" s="11" t="str">
        <f t="shared" si="18"/>
        <v>243420501 ΔΕ ΞΥΛΟΚΑΣΤΡΟΥ</v>
      </c>
    </row>
    <row r="598" spans="10:12" ht="9.75">
      <c r="J598" s="17" t="s">
        <v>4854</v>
      </c>
      <c r="K598" s="17" t="s">
        <v>3836</v>
      </c>
      <c r="L598" s="11" t="str">
        <f t="shared" si="18"/>
        <v>243420502 ΔΕ ΕΥΡΩΣΤΙΝΗΣ</v>
      </c>
    </row>
    <row r="599" spans="10:12" ht="9.75">
      <c r="J599" s="17" t="s">
        <v>4855</v>
      </c>
      <c r="K599" s="17" t="s">
        <v>3837</v>
      </c>
      <c r="L599" s="11" t="str">
        <f t="shared" si="18"/>
        <v>243420601 ΔΕ ΣΙΚΥΩΝΙΩΝ</v>
      </c>
    </row>
    <row r="600" spans="10:12" ht="9.75">
      <c r="J600" s="17" t="s">
        <v>4856</v>
      </c>
      <c r="K600" s="17" t="s">
        <v>3838</v>
      </c>
      <c r="L600" s="11" t="str">
        <f t="shared" si="18"/>
        <v>243420602 ΔΕ ΣΤΥΜΦΑΛΙΑΣ</v>
      </c>
    </row>
    <row r="601" spans="10:12" ht="9.75">
      <c r="J601" s="17" t="s">
        <v>4857</v>
      </c>
      <c r="K601" s="17" t="s">
        <v>3839</v>
      </c>
      <c r="L601" s="11" t="str">
        <f t="shared" si="18"/>
        <v>243420603 ΔΕ ΦΕΝΕΟΥ</v>
      </c>
    </row>
    <row r="602" spans="10:12" ht="9.75">
      <c r="J602" s="17" t="s">
        <v>4858</v>
      </c>
      <c r="K602" s="17" t="s">
        <v>3840</v>
      </c>
      <c r="L602" s="11" t="str">
        <f t="shared" si="18"/>
        <v>243430101 ΔΕ ΣΠΑΡΤΙΑΤΩΝ</v>
      </c>
    </row>
    <row r="603" spans="10:12" ht="9.75">
      <c r="J603" s="17" t="s">
        <v>4859</v>
      </c>
      <c r="K603" s="17" t="s">
        <v>3841</v>
      </c>
      <c r="L603" s="11" t="str">
        <f t="shared" si="18"/>
        <v>243430102 ΔΕ ΘΕΡΑΠΝΩΝ</v>
      </c>
    </row>
    <row r="604" spans="10:12" ht="9.75">
      <c r="J604" s="17" t="s">
        <v>4860</v>
      </c>
      <c r="K604" s="17" t="s">
        <v>3842</v>
      </c>
      <c r="L604" s="11" t="str">
        <f t="shared" si="18"/>
        <v>243430103 ΔΕ ΚΑΡΥΩΝ</v>
      </c>
    </row>
    <row r="605" spans="10:12" ht="9.75">
      <c r="J605" s="17" t="s">
        <v>4861</v>
      </c>
      <c r="K605" s="17" t="s">
        <v>3843</v>
      </c>
      <c r="L605" s="11" t="str">
        <f t="shared" si="18"/>
        <v>243430104 ΔΕ ΜΥΣΤΡΑ</v>
      </c>
    </row>
    <row r="606" spans="10:12" ht="9.75">
      <c r="J606" s="17" t="s">
        <v>4862</v>
      </c>
      <c r="K606" s="17" t="s">
        <v>3844</v>
      </c>
      <c r="L606" s="11" t="str">
        <f t="shared" si="18"/>
        <v>243430105 ΔΕ ΟΙΝΟΥΝΤΟΣ</v>
      </c>
    </row>
    <row r="607" spans="10:12" ht="9.75">
      <c r="J607" s="17" t="s">
        <v>4863</v>
      </c>
      <c r="K607" s="17" t="s">
        <v>3845</v>
      </c>
      <c r="L607" s="11" t="str">
        <f t="shared" si="18"/>
        <v>243430106 ΔΕ ΠΕΛΛΑΝΑΣ</v>
      </c>
    </row>
    <row r="608" spans="10:12" ht="9.75">
      <c r="J608" s="17" t="s">
        <v>4864</v>
      </c>
      <c r="K608" s="17" t="s">
        <v>3846</v>
      </c>
      <c r="L608" s="11" t="str">
        <f t="shared" si="18"/>
        <v>243430107 ΔΕ ΦΑΡΙΔΟΣ</v>
      </c>
    </row>
    <row r="609" spans="10:12" ht="9.75">
      <c r="J609" s="17" t="s">
        <v>4865</v>
      </c>
      <c r="K609" s="17" t="s">
        <v>3847</v>
      </c>
      <c r="L609" s="11" t="str">
        <f t="shared" si="18"/>
        <v>243430201 ΔΕ ΓΥΘΕΙΟΥ</v>
      </c>
    </row>
    <row r="610" spans="10:12" ht="9.75">
      <c r="J610" s="17" t="s">
        <v>4866</v>
      </c>
      <c r="K610" s="17" t="s">
        <v>3848</v>
      </c>
      <c r="L610" s="11" t="str">
        <f t="shared" si="18"/>
        <v>243430202 ΔΕ ΑΝΑΤΟΛΙΚΗΣ ΜΑΝΗΣ</v>
      </c>
    </row>
    <row r="611" spans="10:12" ht="9.75">
      <c r="J611" s="17" t="s">
        <v>4867</v>
      </c>
      <c r="K611" s="17" t="s">
        <v>3849</v>
      </c>
      <c r="L611" s="11" t="str">
        <f t="shared" si="18"/>
        <v>243430203 ΔΕ ΟΙΤΥΛΟΥ</v>
      </c>
    </row>
    <row r="612" spans="10:12" ht="9.75">
      <c r="J612" s="17" t="s">
        <v>4868</v>
      </c>
      <c r="K612" s="17" t="s">
        <v>3850</v>
      </c>
      <c r="L612" s="11" t="str">
        <f t="shared" si="18"/>
        <v>243430204 ΔΕ ΣΜΥΝΟΥΣ</v>
      </c>
    </row>
    <row r="613" spans="10:12" ht="9.75">
      <c r="J613" s="17" t="s">
        <v>4869</v>
      </c>
      <c r="K613" s="17" t="s">
        <v>3851</v>
      </c>
      <c r="L613" s="11" t="str">
        <f t="shared" si="18"/>
        <v>243430401 ΔΕ ΣΚΑΛΑΣ</v>
      </c>
    </row>
    <row r="614" spans="10:12" ht="9.75">
      <c r="J614" s="17" t="s">
        <v>4870</v>
      </c>
      <c r="K614" s="17" t="s">
        <v>3852</v>
      </c>
      <c r="L614" s="11" t="str">
        <f t="shared" si="18"/>
        <v>243430402 ΔΕ ΕΛΟΥΣ</v>
      </c>
    </row>
    <row r="615" spans="10:12" ht="9.75">
      <c r="J615" s="17" t="s">
        <v>4871</v>
      </c>
      <c r="K615" s="17" t="s">
        <v>3853</v>
      </c>
      <c r="L615" s="11" t="str">
        <f t="shared" si="18"/>
        <v>243430403 ΔΕ ΓΕΡΟΝΘΡΩΝ</v>
      </c>
    </row>
    <row r="616" spans="10:12" ht="9.75">
      <c r="J616" s="17" t="s">
        <v>4872</v>
      </c>
      <c r="K616" s="17" t="s">
        <v>3854</v>
      </c>
      <c r="L616" s="11" t="str">
        <f t="shared" si="18"/>
        <v>243430404 ΔΕ ΚΡΟΚΕΩΝ</v>
      </c>
    </row>
    <row r="617" spans="10:12" ht="9.75">
      <c r="J617" s="17" t="s">
        <v>4873</v>
      </c>
      <c r="K617" s="17" t="s">
        <v>3855</v>
      </c>
      <c r="L617" s="11" t="str">
        <f t="shared" si="18"/>
        <v>243430405 ΔΕ ΝΙΑΤΩΝ</v>
      </c>
    </row>
    <row r="618" spans="10:12" ht="9.75">
      <c r="J618" s="17" t="s">
        <v>4874</v>
      </c>
      <c r="K618" s="17" t="s">
        <v>3856</v>
      </c>
      <c r="L618" s="11" t="str">
        <f t="shared" si="18"/>
        <v>243430501 ΔΕ ΜΟΛΑΩΝ</v>
      </c>
    </row>
    <row r="619" spans="10:12" ht="9.75">
      <c r="J619" s="17" t="s">
        <v>4875</v>
      </c>
      <c r="K619" s="17" t="s">
        <v>3857</v>
      </c>
      <c r="L619" s="11" t="str">
        <f t="shared" si="18"/>
        <v>243430502 ΔΕ ΑΣΩΠΟΥ</v>
      </c>
    </row>
    <row r="620" spans="10:12" ht="9.75">
      <c r="J620" s="17" t="s">
        <v>4876</v>
      </c>
      <c r="K620" s="17" t="s">
        <v>3858</v>
      </c>
      <c r="L620" s="11" t="str">
        <f t="shared" si="18"/>
        <v>243430503 ΔΕ ΒΟΙΩΝ</v>
      </c>
    </row>
    <row r="621" spans="10:12" ht="9.75">
      <c r="J621" s="17" t="s">
        <v>4877</v>
      </c>
      <c r="K621" s="17" t="s">
        <v>1450</v>
      </c>
      <c r="L621" s="11" t="str">
        <f t="shared" si="18"/>
        <v>243430504 ΔΕ ΖΑΡΑΚΑ</v>
      </c>
    </row>
    <row r="622" spans="10:12" ht="9.75">
      <c r="J622" s="17" t="s">
        <v>4878</v>
      </c>
      <c r="K622" s="17" t="s">
        <v>1451</v>
      </c>
      <c r="L622" s="11" t="str">
        <f t="shared" si="18"/>
        <v>243430505 ΔΕ ΜΟΝΕΜΒΑΣΙΑΣ</v>
      </c>
    </row>
    <row r="623" spans="10:12" ht="9.75">
      <c r="J623" s="17" t="s">
        <v>4879</v>
      </c>
      <c r="K623" s="17" t="s">
        <v>1452</v>
      </c>
      <c r="L623" s="11" t="str">
        <f t="shared" si="18"/>
        <v>243440101 ΔΕ ΚΑΛΑΜΑΤΑΣ</v>
      </c>
    </row>
    <row r="624" spans="10:12" ht="9.75">
      <c r="J624" s="17" t="s">
        <v>4880</v>
      </c>
      <c r="K624" s="17" t="s">
        <v>1453</v>
      </c>
      <c r="L624" s="11" t="str">
        <f t="shared" si="18"/>
        <v>243440102 ΔΕ ΑΡΙΟΣ</v>
      </c>
    </row>
    <row r="625" spans="10:12" ht="9.75">
      <c r="J625" s="17" t="s">
        <v>4881</v>
      </c>
      <c r="K625" s="17" t="s">
        <v>1454</v>
      </c>
      <c r="L625" s="11" t="str">
        <f t="shared" si="18"/>
        <v>243440103 ΔΕ ΑΡΦΑΡΩΝ</v>
      </c>
    </row>
    <row r="626" spans="10:12" ht="9.75">
      <c r="J626" s="17" t="s">
        <v>4882</v>
      </c>
      <c r="K626" s="17" t="s">
        <v>1455</v>
      </c>
      <c r="L626" s="11" t="str">
        <f t="shared" si="18"/>
        <v>243440104 ΔΕ ΘΟΥΡΙΑΣ</v>
      </c>
    </row>
    <row r="627" spans="10:12" ht="9.75">
      <c r="J627" s="17" t="s">
        <v>4883</v>
      </c>
      <c r="K627" s="17" t="s">
        <v>132</v>
      </c>
      <c r="L627" s="11" t="str">
        <f t="shared" si="18"/>
        <v>243440201 ΔΕ ΛΕΥΚΤΡΟΥ</v>
      </c>
    </row>
    <row r="628" spans="10:12" ht="9.75">
      <c r="J628" s="17" t="s">
        <v>4884</v>
      </c>
      <c r="K628" s="17" t="s">
        <v>133</v>
      </c>
      <c r="L628" s="11" t="str">
        <f t="shared" si="18"/>
        <v>243440202 ΔΕ ΑΒΙΑΣ</v>
      </c>
    </row>
    <row r="629" spans="10:12" ht="9.75">
      <c r="J629" s="17" t="s">
        <v>4885</v>
      </c>
      <c r="K629" s="17" t="s">
        <v>134</v>
      </c>
      <c r="L629" s="11" t="str">
        <f t="shared" si="18"/>
        <v>243440301 ΔΕ ΜΕΣΣΗΝΗΣ</v>
      </c>
    </row>
    <row r="630" spans="10:12" ht="9.75">
      <c r="J630" s="17" t="s">
        <v>4886</v>
      </c>
      <c r="K630" s="17" t="s">
        <v>135</v>
      </c>
      <c r="L630" s="11" t="str">
        <f t="shared" si="18"/>
        <v>243440302 ΔΕ ΑΙΠΕΙΑΣ</v>
      </c>
    </row>
    <row r="631" spans="10:12" ht="9.75">
      <c r="J631" s="17" t="s">
        <v>4887</v>
      </c>
      <c r="K631" s="17" t="s">
        <v>136</v>
      </c>
      <c r="L631" s="11" t="str">
        <f t="shared" si="18"/>
        <v>243440303 ΔΕ ΑΝΔΡΟΥΣΑΣ</v>
      </c>
    </row>
    <row r="632" spans="10:12" ht="9.75">
      <c r="J632" s="17" t="s">
        <v>4888</v>
      </c>
      <c r="K632" s="17" t="s">
        <v>137</v>
      </c>
      <c r="L632" s="11" t="str">
        <f t="shared" si="18"/>
        <v>243440304 ΔΕ ΑΡΙΣΤΟΜΕΝΟΥΣ</v>
      </c>
    </row>
    <row r="633" spans="10:12" ht="9.75">
      <c r="J633" s="17" t="s">
        <v>4889</v>
      </c>
      <c r="K633" s="17" t="s">
        <v>138</v>
      </c>
      <c r="L633" s="11" t="str">
        <f t="shared" si="18"/>
        <v>243440305 ΔΕ ΒΟΥΦΡΑΔΩΝ (ΒΟΥΦΡΑΔΟΣ)</v>
      </c>
    </row>
    <row r="634" spans="10:12" ht="9.75">
      <c r="J634" s="17" t="s">
        <v>4890</v>
      </c>
      <c r="K634" s="17" t="s">
        <v>1716</v>
      </c>
      <c r="L634" s="11" t="str">
        <f t="shared" si="18"/>
        <v>243440306 ΔΕ ΙΘΩΜΗΣ</v>
      </c>
    </row>
    <row r="635" spans="10:12" ht="9.75">
      <c r="J635" s="17" t="s">
        <v>4891</v>
      </c>
      <c r="K635" s="17" t="s">
        <v>139</v>
      </c>
      <c r="L635" s="11" t="str">
        <f t="shared" si="18"/>
        <v>243440307 ΔΕ ΠΕΤΑΛΙΔΙΟΥ</v>
      </c>
    </row>
    <row r="636" spans="10:12" ht="9.75">
      <c r="J636" s="17" t="s">
        <v>4892</v>
      </c>
      <c r="K636" s="17" t="s">
        <v>140</v>
      </c>
      <c r="L636" s="11" t="str">
        <f t="shared" si="18"/>
        <v>243440308 ΔΕ ΤΡΙΚΟΡΦΟΥ</v>
      </c>
    </row>
    <row r="637" spans="10:12" ht="9.75">
      <c r="J637" s="17" t="s">
        <v>4893</v>
      </c>
      <c r="K637" s="17" t="s">
        <v>141</v>
      </c>
      <c r="L637" s="11" t="str">
        <f t="shared" si="18"/>
        <v>243440401 ΔΕ ΜΕΛΙΓΑΛΑ</v>
      </c>
    </row>
    <row r="638" spans="10:12" ht="9.75">
      <c r="J638" s="17" t="s">
        <v>4894</v>
      </c>
      <c r="K638" s="17" t="s">
        <v>142</v>
      </c>
      <c r="L638" s="11" t="str">
        <f t="shared" si="18"/>
        <v>243440402 ΔΕ ΑΝΔΑΝΙΑΣ</v>
      </c>
    </row>
    <row r="639" spans="10:12" ht="9.75">
      <c r="J639" s="17" t="s">
        <v>4895</v>
      </c>
      <c r="K639" s="17" t="s">
        <v>143</v>
      </c>
      <c r="L639" s="11" t="str">
        <f t="shared" si="18"/>
        <v>243440403 ΔΕ ΔΩΡΙΟΥ</v>
      </c>
    </row>
    <row r="640" spans="10:12" ht="9.75">
      <c r="J640" s="17" t="s">
        <v>4896</v>
      </c>
      <c r="K640" s="17" t="s">
        <v>144</v>
      </c>
      <c r="L640" s="11" t="str">
        <f t="shared" si="18"/>
        <v>243440404 ΔΕ ΕΙΡΑΣ</v>
      </c>
    </row>
    <row r="641" spans="10:12" ht="9.75">
      <c r="J641" s="17" t="s">
        <v>4897</v>
      </c>
      <c r="K641" s="17" t="s">
        <v>145</v>
      </c>
      <c r="L641" s="11" t="str">
        <f t="shared" si="18"/>
        <v>243440405 ΔΕ ΟΙΧΑΛΙΑΣ</v>
      </c>
    </row>
    <row r="642" spans="10:12" ht="9.75">
      <c r="J642" s="17" t="s">
        <v>4898</v>
      </c>
      <c r="K642" s="17" t="s">
        <v>146</v>
      </c>
      <c r="L642" s="11" t="str">
        <f t="shared" si="18"/>
        <v>243440501 ΔΕ ΠΥΛΟΥ</v>
      </c>
    </row>
    <row r="643" spans="10:12" ht="9.75">
      <c r="J643" s="17" t="s">
        <v>4899</v>
      </c>
      <c r="K643" s="17" t="s">
        <v>147</v>
      </c>
      <c r="L643" s="11" t="str">
        <f aca="true" t="shared" si="19" ref="L643:L706">J643&amp;" "&amp;K643</f>
        <v>243440502 ΔΕ ΚΟΡΩΝΗΣ</v>
      </c>
    </row>
    <row r="644" spans="10:12" ht="9.75">
      <c r="J644" s="17" t="s">
        <v>4900</v>
      </c>
      <c r="K644" s="17" t="s">
        <v>2312</v>
      </c>
      <c r="L644" s="11" t="str">
        <f t="shared" si="19"/>
        <v>243440503 ΔΕ ΜΕΘΩΝΗΣ</v>
      </c>
    </row>
    <row r="645" spans="10:12" ht="9.75">
      <c r="J645" s="17" t="s">
        <v>4901</v>
      </c>
      <c r="K645" s="17" t="s">
        <v>148</v>
      </c>
      <c r="L645" s="11" t="str">
        <f t="shared" si="19"/>
        <v>243440504 ΔΕ ΝΕΣΤΟΡΟΣ</v>
      </c>
    </row>
    <row r="646" spans="10:12" ht="9.75">
      <c r="J646" s="17" t="s">
        <v>4902</v>
      </c>
      <c r="K646" s="17" t="s">
        <v>4939</v>
      </c>
      <c r="L646" s="11" t="str">
        <f t="shared" si="19"/>
        <v>243440505 ΔΕ ΠΑΠΑΦΛΕΣΣΑ</v>
      </c>
    </row>
    <row r="647" spans="10:12" ht="9.75">
      <c r="J647" s="17" t="s">
        <v>4903</v>
      </c>
      <c r="K647" s="17" t="s">
        <v>4940</v>
      </c>
      <c r="L647" s="11" t="str">
        <f t="shared" si="19"/>
        <v>243440506 ΔΕ ΧΙΛΙΟΧΩΡΙΩΝ</v>
      </c>
    </row>
    <row r="648" spans="10:12" ht="9.75">
      <c r="J648" s="17" t="s">
        <v>4904</v>
      </c>
      <c r="K648" s="17" t="s">
        <v>4941</v>
      </c>
      <c r="L648" s="11" t="str">
        <f t="shared" si="19"/>
        <v>243440601 ΔΕ ΚΥΠΑΡΙΣΣΙΑΣ</v>
      </c>
    </row>
    <row r="649" spans="10:12" ht="9.75">
      <c r="J649" s="17" t="s">
        <v>4905</v>
      </c>
      <c r="K649" s="17" t="s">
        <v>4942</v>
      </c>
      <c r="L649" s="11" t="str">
        <f t="shared" si="19"/>
        <v>243440602 ΔΕ ΑΕΤΟΥ</v>
      </c>
    </row>
    <row r="650" spans="10:12" ht="9.75">
      <c r="J650" s="17" t="s">
        <v>4906</v>
      </c>
      <c r="K650" s="17" t="s">
        <v>1103</v>
      </c>
      <c r="L650" s="11" t="str">
        <f t="shared" si="19"/>
        <v>243440603 ΔΕ ΑΥΛΩΝΟΣ</v>
      </c>
    </row>
    <row r="651" spans="10:12" ht="9.75">
      <c r="J651" s="17" t="s">
        <v>4907</v>
      </c>
      <c r="K651" s="17" t="s">
        <v>4943</v>
      </c>
      <c r="L651" s="11" t="str">
        <f t="shared" si="19"/>
        <v>243440604 ΔΕ ΓΑΡΓΑΛΙΑΝΩΝ</v>
      </c>
    </row>
    <row r="652" spans="10:12" ht="9.75">
      <c r="J652" s="17" t="s">
        <v>4908</v>
      </c>
      <c r="K652" s="17" t="s">
        <v>4944</v>
      </c>
      <c r="L652" s="11" t="str">
        <f t="shared" si="19"/>
        <v>351450401 ΔΕ ΔΑΦΝΗΣ</v>
      </c>
    </row>
    <row r="653" spans="10:12" ht="9.75">
      <c r="J653" s="17" t="s">
        <v>4909</v>
      </c>
      <c r="K653" s="17" t="s">
        <v>4945</v>
      </c>
      <c r="L653" s="11" t="str">
        <f t="shared" si="19"/>
        <v>351450402 ΔΕ ΥΜΗΤΤΟΥ</v>
      </c>
    </row>
    <row r="654" spans="10:12" ht="9.75">
      <c r="J654" s="17" t="s">
        <v>4910</v>
      </c>
      <c r="K654" s="17" t="s">
        <v>4946</v>
      </c>
      <c r="L654" s="11" t="str">
        <f t="shared" si="19"/>
        <v>351450801 ΔΕ ΝΕΑΣ ΦΙΛΑΔΕΛΦΕΙΑΣ</v>
      </c>
    </row>
    <row r="655" spans="10:12" ht="9.75">
      <c r="J655" s="17" t="s">
        <v>4911</v>
      </c>
      <c r="K655" s="17" t="s">
        <v>4947</v>
      </c>
      <c r="L655" s="11" t="str">
        <f t="shared" si="19"/>
        <v>351450802 ΔΕ ΝΕΑΣ ΧΑΛΚΗΔΟΝΟΣ</v>
      </c>
    </row>
    <row r="656" spans="10:12" ht="9.75">
      <c r="J656" s="17" t="s">
        <v>4912</v>
      </c>
      <c r="K656" s="17" t="s">
        <v>4948</v>
      </c>
      <c r="L656" s="11" t="str">
        <f t="shared" si="19"/>
        <v>351460501 ΔΕ ΚΗΦΙΣΙΑΣ</v>
      </c>
    </row>
    <row r="657" spans="10:12" ht="9.75">
      <c r="J657" s="17" t="s">
        <v>4913</v>
      </c>
      <c r="K657" s="17" t="s">
        <v>3097</v>
      </c>
      <c r="L657" s="11" t="str">
        <f t="shared" si="19"/>
        <v>351460502 ΔΕ ΕΚΑΛΗΣ</v>
      </c>
    </row>
    <row r="658" spans="10:12" ht="9.75">
      <c r="J658" s="17" t="s">
        <v>4914</v>
      </c>
      <c r="K658" s="17" t="s">
        <v>4949</v>
      </c>
      <c r="L658" s="11" t="str">
        <f t="shared" si="19"/>
        <v>351460503 ΔΕ ΝΕΑΣ ΕΡΥΘΡΑΙΑΣ</v>
      </c>
    </row>
    <row r="659" spans="10:12" ht="9.75">
      <c r="J659" s="17" t="s">
        <v>4915</v>
      </c>
      <c r="K659" s="17" t="s">
        <v>4950</v>
      </c>
      <c r="L659" s="11" t="str">
        <f t="shared" si="19"/>
        <v>351460601 ΔΕ ΠΕΥΚΗΣ</v>
      </c>
    </row>
    <row r="660" spans="10:12" ht="9.75">
      <c r="J660" s="17" t="s">
        <v>4916</v>
      </c>
      <c r="K660" s="17" t="s">
        <v>4951</v>
      </c>
      <c r="L660" s="11" t="str">
        <f t="shared" si="19"/>
        <v>351460602 ΔΕ ΛΥΚΟΒΡΥΣΕΩΣ</v>
      </c>
    </row>
    <row r="661" spans="10:12" ht="9.75">
      <c r="J661" s="17" t="s">
        <v>4917</v>
      </c>
      <c r="K661" s="17" t="s">
        <v>2380</v>
      </c>
      <c r="L661" s="11" t="str">
        <f t="shared" si="19"/>
        <v>351460901 ΔΕ ΧΟΛΑΡΓΟΥ</v>
      </c>
    </row>
    <row r="662" spans="10:12" ht="9.75">
      <c r="J662" s="17" t="s">
        <v>4918</v>
      </c>
      <c r="K662" s="17" t="s">
        <v>2381</v>
      </c>
      <c r="L662" s="11" t="str">
        <f t="shared" si="19"/>
        <v>351460902 ΔΕ ΠΑΠΑΓΟΥ</v>
      </c>
    </row>
    <row r="663" spans="10:12" ht="9.75">
      <c r="J663" s="17" t="s">
        <v>4919</v>
      </c>
      <c r="K663" s="17" t="s">
        <v>2382</v>
      </c>
      <c r="L663" s="11" t="str">
        <f t="shared" si="19"/>
        <v>351461001 ΔΕ ΜΕΛΙΣΣΙΩΝ</v>
      </c>
    </row>
    <row r="664" spans="10:12" ht="9.75">
      <c r="J664" s="17" t="s">
        <v>4920</v>
      </c>
      <c r="K664" s="17" t="s">
        <v>2383</v>
      </c>
      <c r="L664" s="11" t="str">
        <f t="shared" si="19"/>
        <v>351461002 ΔΕ ΝΕΑΣ ΠΕΝΤΕΛΗΣ</v>
      </c>
    </row>
    <row r="665" spans="10:12" ht="9.75">
      <c r="J665" s="17" t="s">
        <v>4921</v>
      </c>
      <c r="K665" s="17" t="s">
        <v>2384</v>
      </c>
      <c r="L665" s="11" t="str">
        <f t="shared" si="19"/>
        <v>351461003 ΔΕ ΠΕΝΤΕΛΗΣ</v>
      </c>
    </row>
    <row r="666" spans="10:12" ht="9.75">
      <c r="J666" s="17" t="s">
        <v>4922</v>
      </c>
      <c r="K666" s="17" t="s">
        <v>2385</v>
      </c>
      <c r="L666" s="11" t="str">
        <f t="shared" si="19"/>
        <v>351461101 ΔΕ ΨΥΧΙΚΟΥ</v>
      </c>
    </row>
    <row r="667" spans="10:12" ht="9.75">
      <c r="J667" s="17" t="s">
        <v>4923</v>
      </c>
      <c r="K667" s="17" t="s">
        <v>2386</v>
      </c>
      <c r="L667" s="11" t="str">
        <f t="shared" si="19"/>
        <v>351461102 ΔΕ ΝΕΟΥ ΨΥΧΙΚΟΥ</v>
      </c>
    </row>
    <row r="668" spans="10:12" ht="9.75">
      <c r="J668" s="17" t="s">
        <v>4924</v>
      </c>
      <c r="K668" s="17" t="s">
        <v>3111</v>
      </c>
      <c r="L668" s="11" t="str">
        <f t="shared" si="19"/>
        <v>351461103 ΔΕ ΦΙΛΟΘΕΗΣ</v>
      </c>
    </row>
    <row r="669" spans="10:12" ht="9.75">
      <c r="J669" s="17" t="s">
        <v>4925</v>
      </c>
      <c r="K669" s="17" t="s">
        <v>2387</v>
      </c>
      <c r="L669" s="11" t="str">
        <f t="shared" si="19"/>
        <v>351470301 ΔΕ ΑΓΙΩΝ ΑΝΑΡΓΥΡΩΝ</v>
      </c>
    </row>
    <row r="670" spans="10:12" ht="9.75">
      <c r="J670" s="17" t="s">
        <v>4926</v>
      </c>
      <c r="K670" s="17" t="s">
        <v>2388</v>
      </c>
      <c r="L670" s="11" t="str">
        <f t="shared" si="19"/>
        <v>351470302 ΔΕ ΚΑΜΑΤΕΡΟΥ</v>
      </c>
    </row>
    <row r="671" spans="10:12" ht="9.75">
      <c r="J671" s="17" t="s">
        <v>4927</v>
      </c>
      <c r="K671" s="17" t="s">
        <v>2389</v>
      </c>
      <c r="L671" s="11" t="str">
        <f t="shared" si="19"/>
        <v>351480501 ΔΕ ΑΡΓΥΡΟΥΠΟΛΗΣ</v>
      </c>
    </row>
    <row r="672" spans="10:12" ht="9.75">
      <c r="J672" s="17" t="s">
        <v>4928</v>
      </c>
      <c r="K672" s="17" t="s">
        <v>2390</v>
      </c>
      <c r="L672" s="11" t="str">
        <f t="shared" si="19"/>
        <v>351480502 ΔΕ ΕΛΛΗΝΙΚΟΥ</v>
      </c>
    </row>
    <row r="673" spans="10:12" ht="9.75">
      <c r="J673" s="17" t="s">
        <v>4929</v>
      </c>
      <c r="K673" s="17" t="s">
        <v>2391</v>
      </c>
      <c r="L673" s="11" t="str">
        <f t="shared" si="19"/>
        <v>351480601 ΔΕ ΜΟΣΧΑΤΟΥ</v>
      </c>
    </row>
    <row r="674" spans="10:12" ht="9.75">
      <c r="J674" s="17" t="s">
        <v>4930</v>
      </c>
      <c r="K674" s="17" t="s">
        <v>2392</v>
      </c>
      <c r="L674" s="11" t="str">
        <f t="shared" si="19"/>
        <v>351480602 ΔΕ ΤΑΥΡΟΥ</v>
      </c>
    </row>
    <row r="675" spans="10:12" ht="9.75">
      <c r="J675" s="17" t="s">
        <v>4931</v>
      </c>
      <c r="K675" s="17" t="s">
        <v>2393</v>
      </c>
      <c r="L675" s="11" t="str">
        <f t="shared" si="19"/>
        <v>351490101 ΔΕ ΑΧΑΡΝΩΝ</v>
      </c>
    </row>
    <row r="676" spans="10:12" ht="9.75">
      <c r="J676" s="17" t="s">
        <v>4932</v>
      </c>
      <c r="K676" s="17" t="s">
        <v>2394</v>
      </c>
      <c r="L676" s="11" t="str">
        <f t="shared" si="19"/>
        <v>351490102 ΔΕ ΘΡΑΚΟΜΑΚΕΔΟΝΩΝ</v>
      </c>
    </row>
    <row r="677" spans="10:12" ht="9.75">
      <c r="J677" s="17" t="s">
        <v>4933</v>
      </c>
      <c r="K677" s="17" t="s">
        <v>2395</v>
      </c>
      <c r="L677" s="11" t="str">
        <f t="shared" si="19"/>
        <v>351490201 ΔΕ ΒΟΥΛΑΣ</v>
      </c>
    </row>
    <row r="678" spans="10:12" ht="9.75">
      <c r="J678" s="17" t="s">
        <v>4934</v>
      </c>
      <c r="K678" s="17" t="s">
        <v>2396</v>
      </c>
      <c r="L678" s="11" t="str">
        <f t="shared" si="19"/>
        <v>351490202 ΔΕ ΒΑΡΗΣ</v>
      </c>
    </row>
    <row r="679" spans="10:12" ht="9.75">
      <c r="J679" s="17" t="s">
        <v>4935</v>
      </c>
      <c r="K679" s="17" t="s">
        <v>2397</v>
      </c>
      <c r="L679" s="11" t="str">
        <f t="shared" si="19"/>
        <v>351490203 ΔΕ ΒΟΥΛΙΑΓΜΕΝΗΣ</v>
      </c>
    </row>
    <row r="680" spans="10:12" ht="9.75">
      <c r="J680" s="17" t="s">
        <v>4936</v>
      </c>
      <c r="K680" s="17" t="s">
        <v>2398</v>
      </c>
      <c r="L680" s="11" t="str">
        <f t="shared" si="19"/>
        <v>351490301 ΔΕ ΑΓΙΟΥ ΣΤΕΦΑΝΟΥ</v>
      </c>
    </row>
    <row r="681" spans="10:12" ht="9.75">
      <c r="J681" s="17" t="s">
        <v>4937</v>
      </c>
      <c r="K681" s="17" t="s">
        <v>2399</v>
      </c>
      <c r="L681" s="11" t="str">
        <f t="shared" si="19"/>
        <v>351490302 ΔΕ ΑΝΟΙΞΕΩΣ</v>
      </c>
    </row>
    <row r="682" spans="10:12" ht="9.75">
      <c r="J682" s="17" t="s">
        <v>4938</v>
      </c>
      <c r="K682" s="17" t="s">
        <v>2400</v>
      </c>
      <c r="L682" s="11" t="str">
        <f t="shared" si="19"/>
        <v>351490303 ΔΕ ΔΙΟΝΥΣΟΥ</v>
      </c>
    </row>
    <row r="683" spans="10:12" ht="9.75">
      <c r="J683" s="17" t="s">
        <v>2469</v>
      </c>
      <c r="K683" s="17" t="s">
        <v>2401</v>
      </c>
      <c r="L683" s="11" t="str">
        <f t="shared" si="19"/>
        <v>351490304 ΔΕ ΔΡΟΣΙΑΣ</v>
      </c>
    </row>
    <row r="684" spans="10:12" ht="9.75">
      <c r="J684" s="17" t="s">
        <v>2470</v>
      </c>
      <c r="K684" s="17" t="s">
        <v>2402</v>
      </c>
      <c r="L684" s="11" t="str">
        <f t="shared" si="19"/>
        <v>351490305 ΔΕ ΚΡΥΟΝΕΡΙΟΥ</v>
      </c>
    </row>
    <row r="685" spans="10:12" ht="9.75">
      <c r="J685" s="17" t="s">
        <v>1000</v>
      </c>
      <c r="K685" s="17" t="s">
        <v>2403</v>
      </c>
      <c r="L685" s="11" t="str">
        <f t="shared" si="19"/>
        <v>351490306 ΔΕ ΡΟΔΟΠΟΛΕΩΣ</v>
      </c>
    </row>
    <row r="686" spans="10:12" ht="9.75">
      <c r="J686" s="17" t="s">
        <v>1001</v>
      </c>
      <c r="K686" s="17" t="s">
        <v>2404</v>
      </c>
      <c r="L686" s="11" t="str">
        <f t="shared" si="19"/>
        <v>351490307 ΔΕ ΣΤΑΜΑΤΑΣ</v>
      </c>
    </row>
    <row r="687" spans="10:12" ht="9.75">
      <c r="J687" s="17" t="s">
        <v>1002</v>
      </c>
      <c r="K687" s="17" t="s">
        <v>2405</v>
      </c>
      <c r="L687" s="11" t="str">
        <f t="shared" si="19"/>
        <v>351490501 ΔΕ ΛΑΥΡΕΩΤΙΚΗΣ</v>
      </c>
    </row>
    <row r="688" spans="10:12" ht="9.75">
      <c r="J688" s="17" t="s">
        <v>1003</v>
      </c>
      <c r="K688" s="17" t="s">
        <v>4580</v>
      </c>
      <c r="L688" s="11" t="str">
        <f t="shared" si="19"/>
        <v>351490502 ΔΕ ΑΓΙΟΥ ΚΩΝΣΤΑΝΤΙΝΟΥ</v>
      </c>
    </row>
    <row r="689" spans="10:12" ht="9.75">
      <c r="J689" s="17" t="s">
        <v>1004</v>
      </c>
      <c r="K689" s="17" t="s">
        <v>2406</v>
      </c>
      <c r="L689" s="11" t="str">
        <f t="shared" si="19"/>
        <v>351490503 ΔΕ ΚΕΡΑΤΕΑΣ</v>
      </c>
    </row>
    <row r="690" spans="10:12" ht="9.75">
      <c r="J690" s="17" t="s">
        <v>1005</v>
      </c>
      <c r="K690" s="17" t="s">
        <v>2407</v>
      </c>
      <c r="L690" s="11" t="str">
        <f t="shared" si="19"/>
        <v>351490601 ΔΕ ΜΑΡΑΘΩΝΟΣ</v>
      </c>
    </row>
    <row r="691" spans="10:12" ht="9.75">
      <c r="J691" s="17" t="s">
        <v>1006</v>
      </c>
      <c r="K691" s="17" t="s">
        <v>2408</v>
      </c>
      <c r="L691" s="11" t="str">
        <f t="shared" si="19"/>
        <v>351490602 ΔΕ ΒΑΡΝΑΒΑ</v>
      </c>
    </row>
    <row r="692" spans="10:12" ht="9.75">
      <c r="J692" s="17" t="s">
        <v>1007</v>
      </c>
      <c r="K692" s="17" t="s">
        <v>2409</v>
      </c>
      <c r="L692" s="11" t="str">
        <f t="shared" si="19"/>
        <v>351490603 ΔΕ ΓΡΑΜΜΑΤΙΚΟΥ</v>
      </c>
    </row>
    <row r="693" spans="10:12" ht="9.75">
      <c r="J693" s="17" t="s">
        <v>1008</v>
      </c>
      <c r="K693" s="17" t="s">
        <v>2410</v>
      </c>
      <c r="L693" s="11" t="str">
        <f t="shared" si="19"/>
        <v>351490604 ΔΕ ΝΕΑΣ ΜΑΚΡΗΣ</v>
      </c>
    </row>
    <row r="694" spans="10:12" ht="9.75">
      <c r="J694" s="17" t="s">
        <v>1009</v>
      </c>
      <c r="K694" s="17" t="s">
        <v>2411</v>
      </c>
      <c r="L694" s="11" t="str">
        <f t="shared" si="19"/>
        <v>351490801 ΔΕ ΠΑΙΑΝΙΑΣ</v>
      </c>
    </row>
    <row r="695" spans="10:12" ht="9.75">
      <c r="J695" s="17" t="s">
        <v>1010</v>
      </c>
      <c r="K695" s="17" t="s">
        <v>2412</v>
      </c>
      <c r="L695" s="11" t="str">
        <f t="shared" si="19"/>
        <v>351490802 ΔΕ ΓΛΥΚΩΝ ΝΕΡΩΝ</v>
      </c>
    </row>
    <row r="696" spans="10:12" ht="9.75">
      <c r="J696" s="17" t="s">
        <v>1011</v>
      </c>
      <c r="K696" s="17" t="s">
        <v>2413</v>
      </c>
      <c r="L696" s="11" t="str">
        <f t="shared" si="19"/>
        <v>351490901 ΔΕ ΓΕΡΑΚΑ</v>
      </c>
    </row>
    <row r="697" spans="10:12" ht="9.75">
      <c r="J697" s="17" t="s">
        <v>1012</v>
      </c>
      <c r="K697" s="17" t="s">
        <v>2414</v>
      </c>
      <c r="L697" s="11" t="str">
        <f t="shared" si="19"/>
        <v>351490902 ΔΕ ΑΝΘΟΥΣΑΣ</v>
      </c>
    </row>
    <row r="698" spans="10:12" ht="9.75">
      <c r="J698" s="17" t="s">
        <v>1013</v>
      </c>
      <c r="K698" s="17" t="s">
        <v>3036</v>
      </c>
      <c r="L698" s="11" t="str">
        <f t="shared" si="19"/>
        <v>351490903 ΔΕ ΠΑΛΛΗΝΗΣ</v>
      </c>
    </row>
    <row r="699" spans="10:12" ht="9.75">
      <c r="J699" s="17" t="s">
        <v>1014</v>
      </c>
      <c r="K699" s="17" t="s">
        <v>2415</v>
      </c>
      <c r="L699" s="11" t="str">
        <f t="shared" si="19"/>
        <v>351491001 ΔΕ ΡΑΦΗΝΑΣ</v>
      </c>
    </row>
    <row r="700" spans="10:12" ht="9.75">
      <c r="J700" s="17" t="s">
        <v>1015</v>
      </c>
      <c r="K700" s="17" t="s">
        <v>2416</v>
      </c>
      <c r="L700" s="11" t="str">
        <f t="shared" si="19"/>
        <v>351491002 ΔΕ ΠΙΚΕΡΜΙΟΥ</v>
      </c>
    </row>
    <row r="701" spans="10:12" ht="9.75">
      <c r="J701" s="17" t="s">
        <v>1016</v>
      </c>
      <c r="K701" s="17" t="s">
        <v>2417</v>
      </c>
      <c r="L701" s="11" t="str">
        <f t="shared" si="19"/>
        <v>351491101 ΔΕ ΚΑΛΥΒΙΩΝ ΘΟΡΙΚΟΥ</v>
      </c>
    </row>
    <row r="702" spans="10:12" ht="9.75">
      <c r="J702" s="17" t="s">
        <v>1017</v>
      </c>
      <c r="K702" s="17" t="s">
        <v>2418</v>
      </c>
      <c r="L702" s="11" t="str">
        <f t="shared" si="19"/>
        <v>351491102 ΔΕ ΑΝΑΒΥΣΣΟΥ</v>
      </c>
    </row>
    <row r="703" spans="10:12" ht="9.75">
      <c r="J703" s="17" t="s">
        <v>1018</v>
      </c>
      <c r="K703" s="17" t="s">
        <v>2419</v>
      </c>
      <c r="L703" s="11" t="str">
        <f t="shared" si="19"/>
        <v>351491103 ΔΕ ΚΟΥΒΑΡΑ</v>
      </c>
    </row>
    <row r="704" spans="10:12" ht="9.75">
      <c r="J704" s="17" t="s">
        <v>1019</v>
      </c>
      <c r="K704" s="17" t="s">
        <v>2420</v>
      </c>
      <c r="L704" s="11" t="str">
        <f t="shared" si="19"/>
        <v>351491104 ΔΕ ΠΑΛΑΙΑΣ ΦΩΚΑΙΑΣ</v>
      </c>
    </row>
    <row r="705" spans="10:12" ht="9.75">
      <c r="J705" s="17" t="s">
        <v>1020</v>
      </c>
      <c r="K705" s="17" t="s">
        <v>2421</v>
      </c>
      <c r="L705" s="11" t="str">
        <f t="shared" si="19"/>
        <v>351491105 ΔΕ ΣΑΡΩΝΙΔΟΣ</v>
      </c>
    </row>
    <row r="706" spans="10:12" ht="9.75">
      <c r="J706" s="17" t="s">
        <v>1021</v>
      </c>
      <c r="K706" s="17" t="s">
        <v>2422</v>
      </c>
      <c r="L706" s="11" t="str">
        <f t="shared" si="19"/>
        <v>351491201 ΔΕ ΣΠΑΤΩΝ - ΛΟΥΤΣΑΣ</v>
      </c>
    </row>
    <row r="707" spans="10:12" ht="9.75">
      <c r="J707" s="17" t="s">
        <v>1022</v>
      </c>
      <c r="K707" s="17" t="s">
        <v>2423</v>
      </c>
      <c r="L707" s="11" t="str">
        <f aca="true" t="shared" si="20" ref="L707:L770">J707&amp;" "&amp;K707</f>
        <v>351491202 ΔΕ ΑΡΤΕΜΙΔΟΣ</v>
      </c>
    </row>
    <row r="708" spans="10:12" ht="9.75">
      <c r="J708" s="17" t="s">
        <v>1023</v>
      </c>
      <c r="K708" s="17" t="s">
        <v>2424</v>
      </c>
      <c r="L708" s="11" t="str">
        <f t="shared" si="20"/>
        <v>351491301 ΔΕ ΩΡΩΠΙΩΝ</v>
      </c>
    </row>
    <row r="709" spans="10:12" ht="9.75">
      <c r="J709" s="17" t="s">
        <v>1024</v>
      </c>
      <c r="K709" s="17" t="s">
        <v>1103</v>
      </c>
      <c r="L709" s="11" t="str">
        <f t="shared" si="20"/>
        <v>351491302 ΔΕ ΑΥΛΩΝΟΣ</v>
      </c>
    </row>
    <row r="710" spans="10:12" ht="9.75">
      <c r="J710" s="17" t="s">
        <v>1025</v>
      </c>
      <c r="K710" s="17" t="s">
        <v>2425</v>
      </c>
      <c r="L710" s="11" t="str">
        <f t="shared" si="20"/>
        <v>351491303 ΔΕ ΑΦΙΔΝΩΝ</v>
      </c>
    </row>
    <row r="711" spans="10:12" ht="9.75">
      <c r="J711" s="17" t="s">
        <v>1026</v>
      </c>
      <c r="K711" s="17" t="s">
        <v>2426</v>
      </c>
      <c r="L711" s="11" t="str">
        <f t="shared" si="20"/>
        <v>351491304 ΔΕ ΚΑΛΑΜΟΥ</v>
      </c>
    </row>
    <row r="712" spans="10:12" ht="9.75">
      <c r="J712" s="17" t="s">
        <v>1027</v>
      </c>
      <c r="K712" s="17" t="s">
        <v>2427</v>
      </c>
      <c r="L712" s="11" t="str">
        <f t="shared" si="20"/>
        <v>351491305 ΔΕ ΚΑΠΑΝΔΡΙΤΙΟΥ</v>
      </c>
    </row>
    <row r="713" spans="10:12" ht="9.75">
      <c r="J713" s="17" t="s">
        <v>1028</v>
      </c>
      <c r="K713" s="17" t="s">
        <v>2428</v>
      </c>
      <c r="L713" s="11" t="str">
        <f t="shared" si="20"/>
        <v>351491306 ΔΕ ΜΑΛΑΚΑΣΗΣ</v>
      </c>
    </row>
    <row r="714" spans="10:12" ht="9.75">
      <c r="J714" s="17" t="s">
        <v>1029</v>
      </c>
      <c r="K714" s="17" t="s">
        <v>2429</v>
      </c>
      <c r="L714" s="11" t="str">
        <f t="shared" si="20"/>
        <v>351491307 ΔΕ ΜΑΡΚΟΠΟΥΛΟΥ ΩΡΩΠΟΥ</v>
      </c>
    </row>
    <row r="715" spans="10:12" ht="9.75">
      <c r="J715" s="17" t="s">
        <v>1030</v>
      </c>
      <c r="K715" s="17" t="s">
        <v>2430</v>
      </c>
      <c r="L715" s="11" t="str">
        <f t="shared" si="20"/>
        <v>351491308 ΔΕ ΠΟΛΥΔΕΝΔΡΙΟΥ</v>
      </c>
    </row>
    <row r="716" spans="10:12" ht="9.75">
      <c r="J716" s="17" t="s">
        <v>1031</v>
      </c>
      <c r="K716" s="17" t="s">
        <v>2431</v>
      </c>
      <c r="L716" s="11" t="str">
        <f t="shared" si="20"/>
        <v>351491309 ΔΕ ΣΥΚΑΜΙΝΟΥ</v>
      </c>
    </row>
    <row r="717" spans="10:12" ht="9.75">
      <c r="J717" s="17" t="s">
        <v>1032</v>
      </c>
      <c r="K717" s="17" t="s">
        <v>2432</v>
      </c>
      <c r="L717" s="11" t="str">
        <f t="shared" si="20"/>
        <v>351500101 ΔΕ ΕΛΕΥΣΙΝΟΣ</v>
      </c>
    </row>
    <row r="718" spans="10:12" ht="9.75">
      <c r="J718" s="17" t="s">
        <v>1033</v>
      </c>
      <c r="K718" s="17" t="s">
        <v>2433</v>
      </c>
      <c r="L718" s="11" t="str">
        <f t="shared" si="20"/>
        <v>351500102 ΔΕ ΜΑΓΟΥΛΑΣ</v>
      </c>
    </row>
    <row r="719" spans="10:12" ht="9.75">
      <c r="J719" s="17" t="s">
        <v>1034</v>
      </c>
      <c r="K719" s="17" t="s">
        <v>2434</v>
      </c>
      <c r="L719" s="11" t="str">
        <f t="shared" si="20"/>
        <v>351500301 ΔΕ ΜΑΝΔΡΑΣ</v>
      </c>
    </row>
    <row r="720" spans="10:12" ht="9.75">
      <c r="J720" s="17" t="s">
        <v>1035</v>
      </c>
      <c r="K720" s="17" t="s">
        <v>2056</v>
      </c>
      <c r="L720" s="11" t="str">
        <f t="shared" si="20"/>
        <v>351500302 ΔΕ ΒΙΛΙΩΝ</v>
      </c>
    </row>
    <row r="721" spans="10:12" ht="9.75">
      <c r="J721" s="17" t="s">
        <v>1036</v>
      </c>
      <c r="K721" s="17" t="s">
        <v>2057</v>
      </c>
      <c r="L721" s="11" t="str">
        <f t="shared" si="20"/>
        <v>351500303 ΔΕ ΕΡΥΘΡΩΝ</v>
      </c>
    </row>
    <row r="722" spans="10:12" ht="9.75">
      <c r="J722" s="17" t="s">
        <v>1037</v>
      </c>
      <c r="K722" s="17" t="s">
        <v>2058</v>
      </c>
      <c r="L722" s="11" t="str">
        <f t="shared" si="20"/>
        <v>351500304 ΔΕ ΟΙΝΟΗΣ</v>
      </c>
    </row>
    <row r="723" spans="10:12" ht="9.75">
      <c r="J723" s="17" t="s">
        <v>1038</v>
      </c>
      <c r="K723" s="17" t="s">
        <v>2059</v>
      </c>
      <c r="L723" s="11" t="str">
        <f t="shared" si="20"/>
        <v>351500401 ΔΕ ΜΕΓΑΡΕΩΝ</v>
      </c>
    </row>
    <row r="724" spans="10:12" ht="9.75">
      <c r="J724" s="17" t="s">
        <v>1039</v>
      </c>
      <c r="K724" s="17" t="s">
        <v>2060</v>
      </c>
      <c r="L724" s="11" t="str">
        <f t="shared" si="20"/>
        <v>351500402 ΔΕ ΝΕΑΣ ΠΕΡΑΜΟΥ</v>
      </c>
    </row>
    <row r="725" spans="10:12" ht="9.75">
      <c r="J725" s="17" t="s">
        <v>1040</v>
      </c>
      <c r="K725" s="17" t="s">
        <v>2061</v>
      </c>
      <c r="L725" s="11" t="str">
        <f t="shared" si="20"/>
        <v>351500501 ΔΕ ΑΝΩ ΛΙΟΣΙΩΝ</v>
      </c>
    </row>
    <row r="726" spans="10:12" ht="9.75">
      <c r="J726" s="17" t="s">
        <v>1041</v>
      </c>
      <c r="K726" s="17" t="s">
        <v>2062</v>
      </c>
      <c r="L726" s="11" t="str">
        <f t="shared" si="20"/>
        <v>351500502 ΔΕ ΖΕΦΥΡΙΟΥ</v>
      </c>
    </row>
    <row r="727" spans="10:12" ht="9.75">
      <c r="J727" s="17" t="s">
        <v>1042</v>
      </c>
      <c r="K727" s="17" t="s">
        <v>2063</v>
      </c>
      <c r="L727" s="11" t="str">
        <f t="shared" si="20"/>
        <v>351500503 ΔΕ ΦΥΛΗΣ</v>
      </c>
    </row>
    <row r="728" spans="10:12" ht="9.75">
      <c r="J728" s="17" t="s">
        <v>2750</v>
      </c>
      <c r="K728" s="17" t="s">
        <v>2064</v>
      </c>
      <c r="L728" s="11" t="str">
        <f t="shared" si="20"/>
        <v>351510201 ΔΕ ΚΕΡΑΤΣΙΝΙΟΥ</v>
      </c>
    </row>
    <row r="729" spans="10:12" ht="9.75">
      <c r="J729" s="17" t="s">
        <v>2751</v>
      </c>
      <c r="K729" s="17" t="s">
        <v>2065</v>
      </c>
      <c r="L729" s="11" t="str">
        <f t="shared" si="20"/>
        <v>351510202 ΔΕ ΔΡΑΠΕΤΣΩΝΑΣ</v>
      </c>
    </row>
    <row r="730" spans="10:12" ht="9.75">
      <c r="J730" s="17" t="s">
        <v>2752</v>
      </c>
      <c r="K730" s="17" t="s">
        <v>4460</v>
      </c>
      <c r="L730" s="11" t="str">
        <f t="shared" si="20"/>
        <v>351510401 ΔΕ ΝΙΚΑΙΑΣ</v>
      </c>
    </row>
    <row r="731" spans="10:12" ht="9.75">
      <c r="J731" s="17" t="s">
        <v>2753</v>
      </c>
      <c r="K731" s="17" t="s">
        <v>2066</v>
      </c>
      <c r="L731" s="11" t="str">
        <f t="shared" si="20"/>
        <v>351510402 ΔΕ ΑΓΙΟΥ ΙΩΑΝΝΟΥ ΡΕΝΤΗ</v>
      </c>
    </row>
    <row r="732" spans="10:12" ht="9.75">
      <c r="J732" s="17" t="s">
        <v>2754</v>
      </c>
      <c r="K732" s="17" t="s">
        <v>2067</v>
      </c>
      <c r="L732" s="11" t="str">
        <f t="shared" si="20"/>
        <v>351520101 ΔΕ ΣΑΛΑΜΙΝΑΣ</v>
      </c>
    </row>
    <row r="733" spans="10:12" ht="9.75">
      <c r="J733" s="17" t="s">
        <v>2755</v>
      </c>
      <c r="K733" s="17" t="s">
        <v>2068</v>
      </c>
      <c r="L733" s="11" t="str">
        <f t="shared" si="20"/>
        <v>351520102 ΔΕ ΑΜΠΕΛΑΚΙΩΝ</v>
      </c>
    </row>
    <row r="734" spans="10:12" ht="9.75">
      <c r="J734" s="17" t="s">
        <v>2756</v>
      </c>
      <c r="K734" s="17" t="s">
        <v>2069</v>
      </c>
      <c r="L734" s="11" t="str">
        <f t="shared" si="20"/>
        <v>351520801 ΔΕ ΤΡΟΙΖΗΝΟΣ</v>
      </c>
    </row>
    <row r="735" spans="10:12" ht="9.75">
      <c r="J735" s="17" t="s">
        <v>2757</v>
      </c>
      <c r="K735" s="17" t="s">
        <v>2070</v>
      </c>
      <c r="L735" s="11" t="str">
        <f t="shared" si="20"/>
        <v>351520802 ΔΕ ΜΕΘΑΝΩΝ</v>
      </c>
    </row>
    <row r="736" spans="10:12" ht="9.75">
      <c r="J736" s="17" t="s">
        <v>2758</v>
      </c>
      <c r="K736" s="17" t="s">
        <v>2071</v>
      </c>
      <c r="L736" s="11" t="str">
        <f t="shared" si="20"/>
        <v>461530101 ΔΕ ΜΥΤΙΛΗΝΗΣ</v>
      </c>
    </row>
    <row r="737" spans="10:12" ht="9.75">
      <c r="J737" s="17" t="s">
        <v>2759</v>
      </c>
      <c r="K737" s="17" t="s">
        <v>3053</v>
      </c>
      <c r="L737" s="11" t="str">
        <f t="shared" si="20"/>
        <v>461530102 ΔΕ ΑΓΙΑΣ ΠΑΡΑΣΚΕΥΗΣ</v>
      </c>
    </row>
    <row r="738" spans="10:12" ht="9.75">
      <c r="J738" s="17" t="s">
        <v>2760</v>
      </c>
      <c r="K738" s="17" t="s">
        <v>2072</v>
      </c>
      <c r="L738" s="11" t="str">
        <f t="shared" si="20"/>
        <v>461530103 ΔΕ ΑΓΙΑΣΟΥ</v>
      </c>
    </row>
    <row r="739" spans="10:12" ht="9.75">
      <c r="J739" s="17" t="s">
        <v>2761</v>
      </c>
      <c r="K739" s="17" t="s">
        <v>2073</v>
      </c>
      <c r="L739" s="11" t="str">
        <f t="shared" si="20"/>
        <v>461530104 ΔΕ ΓΕΡΑΣ</v>
      </c>
    </row>
    <row r="740" spans="10:12" ht="9.75">
      <c r="J740" s="17" t="s">
        <v>2762</v>
      </c>
      <c r="K740" s="17" t="s">
        <v>2074</v>
      </c>
      <c r="L740" s="11" t="str">
        <f t="shared" si="20"/>
        <v>461530105 ΔΕ ΕΡΕΣΟΥ - ΑΝΤΙΣΣΗΣ</v>
      </c>
    </row>
    <row r="741" spans="10:12" ht="9.75">
      <c r="J741" s="17" t="s">
        <v>2763</v>
      </c>
      <c r="K741" s="17" t="s">
        <v>2075</v>
      </c>
      <c r="L741" s="11" t="str">
        <f t="shared" si="20"/>
        <v>461530106 ΔΕ ΕΥΕΡΓΕΤΟΥΛΑ</v>
      </c>
    </row>
    <row r="742" spans="10:12" ht="9.75">
      <c r="J742" s="17" t="s">
        <v>2764</v>
      </c>
      <c r="K742" s="17" t="s">
        <v>2076</v>
      </c>
      <c r="L742" s="11" t="str">
        <f t="shared" si="20"/>
        <v>461530107 ΔΕ ΚΑΛΛΟΝΗΣ</v>
      </c>
    </row>
    <row r="743" spans="10:12" ht="9.75">
      <c r="J743" s="17" t="s">
        <v>2765</v>
      </c>
      <c r="K743" s="17" t="s">
        <v>2077</v>
      </c>
      <c r="L743" s="11" t="str">
        <f t="shared" si="20"/>
        <v>461530108 ΔΕ ΛΟΥΤΡΟΠΟΛΕΩΣ ΘΕΡΜΗΣ</v>
      </c>
    </row>
    <row r="744" spans="10:12" ht="9.75">
      <c r="J744" s="17" t="s">
        <v>2766</v>
      </c>
      <c r="K744" s="17" t="s">
        <v>2078</v>
      </c>
      <c r="L744" s="11" t="str">
        <f t="shared" si="20"/>
        <v>461530109 ΔΕ ΜΑΝΤΑΜΑΔΟΥ</v>
      </c>
    </row>
    <row r="745" spans="10:12" ht="9.75">
      <c r="J745" s="17" t="s">
        <v>2767</v>
      </c>
      <c r="K745" s="17" t="s">
        <v>2079</v>
      </c>
      <c r="L745" s="11" t="str">
        <f t="shared" si="20"/>
        <v>461530110 ΔΕ ΜΗΘΥΜΝΑΣ</v>
      </c>
    </row>
    <row r="746" spans="10:12" ht="9.75">
      <c r="J746" s="17" t="s">
        <v>2768</v>
      </c>
      <c r="K746" s="17" t="s">
        <v>2305</v>
      </c>
      <c r="L746" s="11" t="str">
        <f t="shared" si="20"/>
        <v>461530111 ΔΕ ΠΕΤΡΑΣ</v>
      </c>
    </row>
    <row r="747" spans="10:12" ht="9.75">
      <c r="J747" s="17" t="s">
        <v>2769</v>
      </c>
      <c r="K747" s="17" t="s">
        <v>2080</v>
      </c>
      <c r="L747" s="11" t="str">
        <f t="shared" si="20"/>
        <v>461530112 ΔΕ ΠΛΩΜΑΡΙΟΥ</v>
      </c>
    </row>
    <row r="748" spans="10:12" ht="9.75">
      <c r="J748" s="17" t="s">
        <v>2770</v>
      </c>
      <c r="K748" s="17" t="s">
        <v>2081</v>
      </c>
      <c r="L748" s="11" t="str">
        <f t="shared" si="20"/>
        <v>461530113 ΔΕ ΠΟΛΙΧΝΙΤΟΥ</v>
      </c>
    </row>
    <row r="749" spans="10:12" ht="9.75">
      <c r="J749" s="17" t="s">
        <v>2771</v>
      </c>
      <c r="K749" s="17" t="s">
        <v>2082</v>
      </c>
      <c r="L749" s="11" t="str">
        <f t="shared" si="20"/>
        <v>461540101 ΔΕ ΑΓΙΟΥ ΚΗΡΥΚΟΥ</v>
      </c>
    </row>
    <row r="750" spans="10:12" ht="9.75">
      <c r="J750" s="17" t="s">
        <v>4777</v>
      </c>
      <c r="K750" s="17" t="s">
        <v>3396</v>
      </c>
      <c r="L750" s="11" t="str">
        <f t="shared" si="20"/>
        <v>461540102 ΔΕ ΕΥΔΗΛΟΥ</v>
      </c>
    </row>
    <row r="751" spans="10:12" ht="9.75">
      <c r="J751" s="17" t="s">
        <v>4778</v>
      </c>
      <c r="K751" s="17" t="s">
        <v>3397</v>
      </c>
      <c r="L751" s="11" t="str">
        <f t="shared" si="20"/>
        <v>461540103 ΔΕ ΡΑΧΩΝ</v>
      </c>
    </row>
    <row r="752" spans="10:12" ht="9.75">
      <c r="J752" s="17" t="s">
        <v>4779</v>
      </c>
      <c r="K752" s="17" t="s">
        <v>3398</v>
      </c>
      <c r="L752" s="11" t="str">
        <f t="shared" si="20"/>
        <v>461550101 ΔΕ ΜΥΡΙΝΑΣ ΚΑΙ Δ ΑΓΙΟΥ ΕΥΣΤΡΑΤΙΟΥ</v>
      </c>
    </row>
    <row r="753" spans="10:12" ht="9.75">
      <c r="J753" s="17" t="s">
        <v>4780</v>
      </c>
      <c r="K753" s="17" t="s">
        <v>3399</v>
      </c>
      <c r="L753" s="11" t="str">
        <f t="shared" si="20"/>
        <v>461550102 ΔΕ ΑΤΣΙΚΗΣ</v>
      </c>
    </row>
    <row r="754" spans="10:12" ht="9.75">
      <c r="J754" s="17" t="s">
        <v>4781</v>
      </c>
      <c r="K754" s="17" t="s">
        <v>3400</v>
      </c>
      <c r="L754" s="11" t="str">
        <f t="shared" si="20"/>
        <v>461550103 ΔΕ ΜΟΥΔΡΟΥ</v>
      </c>
    </row>
    <row r="755" spans="10:12" ht="9.75">
      <c r="J755" s="17" t="s">
        <v>4782</v>
      </c>
      <c r="K755" s="17" t="s">
        <v>3401</v>
      </c>
      <c r="L755" s="11" t="str">
        <f t="shared" si="20"/>
        <v>461550104 ΔΕ ΝΕΑΣ ΚΟΥΤΑΛΗΣ</v>
      </c>
    </row>
    <row r="756" spans="10:12" ht="9.75">
      <c r="J756" s="17" t="s">
        <v>4783</v>
      </c>
      <c r="K756" s="17" t="s">
        <v>3402</v>
      </c>
      <c r="L756" s="11" t="str">
        <f t="shared" si="20"/>
        <v>461560101 ΔΕ ΒΑΘΕΟΣ</v>
      </c>
    </row>
    <row r="757" spans="10:12" ht="9.75">
      <c r="J757" s="17" t="s">
        <v>4784</v>
      </c>
      <c r="K757" s="17" t="s">
        <v>3403</v>
      </c>
      <c r="L757" s="11" t="str">
        <f t="shared" si="20"/>
        <v>461560102 ΔΕ ΚΑΡΛΟΒΑΣΙΩΝ</v>
      </c>
    </row>
    <row r="758" spans="10:12" ht="9.75">
      <c r="J758" s="17" t="s">
        <v>4785</v>
      </c>
      <c r="K758" s="17" t="s">
        <v>3404</v>
      </c>
      <c r="L758" s="11" t="str">
        <f t="shared" si="20"/>
        <v>461560103 ΔΕ ΜΑΡΑΘΟΚΑΜΠΟΥ</v>
      </c>
    </row>
    <row r="759" spans="10:12" ht="9.75">
      <c r="J759" s="17" t="s">
        <v>4786</v>
      </c>
      <c r="K759" s="17" t="s">
        <v>3405</v>
      </c>
      <c r="L759" s="11" t="str">
        <f t="shared" si="20"/>
        <v>461560104 ΔΕ ΠΥΘΑΓΟΡΕΙΟΥ</v>
      </c>
    </row>
    <row r="760" spans="10:12" ht="9.75">
      <c r="J760" s="17" t="s">
        <v>1776</v>
      </c>
      <c r="K760" s="17" t="s">
        <v>3406</v>
      </c>
      <c r="L760" s="11" t="str">
        <f t="shared" si="20"/>
        <v>461570101 ΔΕ ΧΙΟΥ</v>
      </c>
    </row>
    <row r="761" spans="10:12" ht="9.75">
      <c r="J761" s="17" t="s">
        <v>1777</v>
      </c>
      <c r="K761" s="17" t="s">
        <v>3407</v>
      </c>
      <c r="L761" s="11" t="str">
        <f t="shared" si="20"/>
        <v>461570102 ΔΕ ΑΓΙΟΥ ΜΗΝΑ</v>
      </c>
    </row>
    <row r="762" spans="10:12" ht="9.75">
      <c r="J762" s="17" t="s">
        <v>1778</v>
      </c>
      <c r="K762" s="17" t="s">
        <v>3408</v>
      </c>
      <c r="L762" s="11" t="str">
        <f t="shared" si="20"/>
        <v>461570103 ΔΕ ΑΜΑΝΗΣ</v>
      </c>
    </row>
    <row r="763" spans="10:12" ht="9.75">
      <c r="J763" s="17" t="s">
        <v>1779</v>
      </c>
      <c r="K763" s="17" t="s">
        <v>3409</v>
      </c>
      <c r="L763" s="11" t="str">
        <f t="shared" si="20"/>
        <v>461570104 ΔΕ ΙΩΝΙΑΣ</v>
      </c>
    </row>
    <row r="764" spans="10:12" ht="9.75">
      <c r="J764" s="17" t="s">
        <v>1780</v>
      </c>
      <c r="K764" s="17" t="s">
        <v>3410</v>
      </c>
      <c r="L764" s="11" t="str">
        <f t="shared" si="20"/>
        <v>461570105 ΔΕ ΚΑΜΠΟΧΩΡΩΝ</v>
      </c>
    </row>
    <row r="765" spans="10:12" ht="9.75">
      <c r="J765" s="17" t="s">
        <v>1781</v>
      </c>
      <c r="K765" s="17" t="s">
        <v>3411</v>
      </c>
      <c r="L765" s="11" t="str">
        <f t="shared" si="20"/>
        <v>461570106 ΔΕ ΚΑΡΔΑΜΥΛΩΝ</v>
      </c>
    </row>
    <row r="766" spans="10:12" ht="9.75">
      <c r="J766" s="17" t="s">
        <v>1782</v>
      </c>
      <c r="K766" s="17" t="s">
        <v>3412</v>
      </c>
      <c r="L766" s="11" t="str">
        <f t="shared" si="20"/>
        <v>461570107 ΔΕ ΜΑΣΤΙΧΟΧΩΡΙΩΝ</v>
      </c>
    </row>
    <row r="767" spans="10:12" ht="9.75">
      <c r="J767" s="17" t="s">
        <v>1783</v>
      </c>
      <c r="K767" s="17" t="s">
        <v>3413</v>
      </c>
      <c r="L767" s="11" t="str">
        <f t="shared" si="20"/>
        <v>461570108 ΔΕ ΟΜΗΡΟΥΠΟΛΗΣ</v>
      </c>
    </row>
    <row r="768" spans="10:12" ht="9.75">
      <c r="J768" s="17" t="s">
        <v>1784</v>
      </c>
      <c r="K768" s="17" t="s">
        <v>3414</v>
      </c>
      <c r="L768" s="11" t="str">
        <f t="shared" si="20"/>
        <v>462580101 ΔΕ ΕΡΜΟΥΠΟΛΕΩΣ</v>
      </c>
    </row>
    <row r="769" spans="10:12" ht="9.75">
      <c r="J769" s="17" t="s">
        <v>1785</v>
      </c>
      <c r="K769" s="17" t="s">
        <v>3415</v>
      </c>
      <c r="L769" s="11" t="str">
        <f t="shared" si="20"/>
        <v>462580102 ΔΕ ΑΝΩ ΣΥΡΟΥ</v>
      </c>
    </row>
    <row r="770" spans="10:12" ht="9.75">
      <c r="J770" s="17" t="s">
        <v>1786</v>
      </c>
      <c r="K770" s="17" t="s">
        <v>3416</v>
      </c>
      <c r="L770" s="11" t="str">
        <f t="shared" si="20"/>
        <v>462580103 ΔΕ ΠΟΣΕΙΔΩΝΙΑΣ</v>
      </c>
    </row>
    <row r="771" spans="10:12" ht="9.75">
      <c r="J771" s="17" t="s">
        <v>1787</v>
      </c>
      <c r="K771" s="17" t="s">
        <v>2772</v>
      </c>
      <c r="L771" s="11" t="str">
        <f aca="true" t="shared" si="21" ref="L771:L834">J771&amp;" "&amp;K771</f>
        <v>462590101 ΔΕ ΑΝΔΡΟΥ</v>
      </c>
    </row>
    <row r="772" spans="10:12" ht="9.75">
      <c r="J772" s="17" t="s">
        <v>1788</v>
      </c>
      <c r="K772" s="17" t="s">
        <v>2773</v>
      </c>
      <c r="L772" s="11" t="str">
        <f t="shared" si="21"/>
        <v>462590102 ΔΕ ΚΟΡΘΙΟΥ</v>
      </c>
    </row>
    <row r="773" spans="10:12" ht="9.75">
      <c r="J773" s="17" t="s">
        <v>1789</v>
      </c>
      <c r="K773" s="17" t="s">
        <v>2774</v>
      </c>
      <c r="L773" s="11" t="str">
        <f t="shared" si="21"/>
        <v>462590103 ΔΕ ΥΔΡΟΥΣΑΣ</v>
      </c>
    </row>
    <row r="774" spans="10:12" ht="9.75">
      <c r="J774" s="17" t="s">
        <v>1790</v>
      </c>
      <c r="K774" s="17" t="s">
        <v>2775</v>
      </c>
      <c r="L774" s="11" t="str">
        <f t="shared" si="21"/>
        <v>462600101 ΔΕ ΘΗΡΑΣ</v>
      </c>
    </row>
    <row r="775" spans="10:12" ht="9.75">
      <c r="J775" s="17" t="s">
        <v>1791</v>
      </c>
      <c r="K775" s="17" t="s">
        <v>2776</v>
      </c>
      <c r="L775" s="11" t="str">
        <f t="shared" si="21"/>
        <v>462600102 ΔΕ ΟΙΑΣ</v>
      </c>
    </row>
    <row r="776" spans="10:12" ht="9.75">
      <c r="J776" s="17" t="s">
        <v>1792</v>
      </c>
      <c r="K776" s="17" t="s">
        <v>2777</v>
      </c>
      <c r="L776" s="11" t="str">
        <f t="shared" si="21"/>
        <v>462620101 ΔΕ ΚΑΡΠΑΘΟΥ</v>
      </c>
    </row>
    <row r="777" spans="10:12" ht="9.75">
      <c r="J777" s="17" t="s">
        <v>1793</v>
      </c>
      <c r="K777" s="17" t="s">
        <v>622</v>
      </c>
      <c r="L777" s="11" t="str">
        <f t="shared" si="21"/>
        <v>462620102 ΔΕ ΟΛΥΜΠΟΥ</v>
      </c>
    </row>
    <row r="778" spans="10:12" ht="9.75">
      <c r="J778" s="17" t="s">
        <v>1794</v>
      </c>
      <c r="K778" s="17" t="s">
        <v>2778</v>
      </c>
      <c r="L778" s="11" t="str">
        <f t="shared" si="21"/>
        <v>462640101 ΔΕ ΚΩ</v>
      </c>
    </row>
    <row r="779" spans="10:12" ht="9.75">
      <c r="J779" s="17" t="s">
        <v>1795</v>
      </c>
      <c r="K779" s="17" t="s">
        <v>2779</v>
      </c>
      <c r="L779" s="11" t="str">
        <f t="shared" si="21"/>
        <v>462640102 ΔΕ ΔΙΚΑΙΟΥ</v>
      </c>
    </row>
    <row r="780" spans="10:12" ht="9.75">
      <c r="J780" s="17" t="s">
        <v>1796</v>
      </c>
      <c r="K780" s="17" t="s">
        <v>2780</v>
      </c>
      <c r="L780" s="11" t="str">
        <f t="shared" si="21"/>
        <v>462640103 ΔΕ ΗΡΑΚΛΕΙΔΩΝ</v>
      </c>
    </row>
    <row r="781" spans="10:12" ht="9.75">
      <c r="J781" s="17" t="s">
        <v>1797</v>
      </c>
      <c r="K781" s="17" t="s">
        <v>2781</v>
      </c>
      <c r="L781" s="11" t="str">
        <f t="shared" si="21"/>
        <v>462670201 ΔΕ ΝΑΞΟΥ</v>
      </c>
    </row>
    <row r="782" spans="10:12" ht="9.75">
      <c r="J782" s="17" t="s">
        <v>1798</v>
      </c>
      <c r="K782" s="17" t="s">
        <v>2782</v>
      </c>
      <c r="L782" s="11" t="str">
        <f t="shared" si="21"/>
        <v>462670203 ΔΕ ΔΡΥΜΑΛΙΑΣ</v>
      </c>
    </row>
    <row r="783" spans="10:12" ht="9.75">
      <c r="J783" s="17" t="s">
        <v>1799</v>
      </c>
      <c r="K783" s="17" t="s">
        <v>2783</v>
      </c>
      <c r="L783" s="11" t="str">
        <f t="shared" si="21"/>
        <v>462670205 ΔΕ ΚΟΥΦΟΝΗΣΙΩΝ</v>
      </c>
    </row>
    <row r="784" spans="10:12" ht="9.75">
      <c r="J784" s="17" t="s">
        <v>1800</v>
      </c>
      <c r="K784" s="17" t="s">
        <v>2784</v>
      </c>
      <c r="L784" s="11" t="str">
        <f t="shared" si="21"/>
        <v>462690101 ΔΕ ΡΟΔΟΥ</v>
      </c>
    </row>
    <row r="785" spans="10:12" ht="9.75">
      <c r="J785" s="17" t="s">
        <v>1801</v>
      </c>
      <c r="K785" s="17" t="s">
        <v>2785</v>
      </c>
      <c r="L785" s="11" t="str">
        <f t="shared" si="21"/>
        <v>462690102 ΔΕ ΑΡΧΑΓΓΕΛΟΥ</v>
      </c>
    </row>
    <row r="786" spans="10:12" ht="9.75">
      <c r="J786" s="17" t="s">
        <v>1802</v>
      </c>
      <c r="K786" s="17" t="s">
        <v>2786</v>
      </c>
      <c r="L786" s="11" t="str">
        <f t="shared" si="21"/>
        <v>462690103 ΔΕ ΑΤΑΒΥΡΟΥ</v>
      </c>
    </row>
    <row r="787" spans="10:12" ht="9.75">
      <c r="J787" s="17" t="s">
        <v>1803</v>
      </c>
      <c r="K787" s="17" t="s">
        <v>2787</v>
      </c>
      <c r="L787" s="11" t="str">
        <f t="shared" si="21"/>
        <v>462690104 ΔΕ ΑΦΑΝΤΟΥ</v>
      </c>
    </row>
    <row r="788" spans="10:12" ht="9.75">
      <c r="J788" s="17" t="s">
        <v>1804</v>
      </c>
      <c r="K788" s="17" t="s">
        <v>2788</v>
      </c>
      <c r="L788" s="11" t="str">
        <f t="shared" si="21"/>
        <v>462690105 ΔΕ ΙΑΛΥΣΟΥ</v>
      </c>
    </row>
    <row r="789" spans="10:12" ht="9.75">
      <c r="J789" s="17" t="s">
        <v>1805</v>
      </c>
      <c r="K789" s="17" t="s">
        <v>4531</v>
      </c>
      <c r="L789" s="11" t="str">
        <f t="shared" si="21"/>
        <v>462690106 ΔΕ ΚΑΛΛΙΘΕΑΣ</v>
      </c>
    </row>
    <row r="790" spans="10:12" ht="9.75">
      <c r="J790" s="17" t="s">
        <v>1806</v>
      </c>
      <c r="K790" s="17" t="s">
        <v>2789</v>
      </c>
      <c r="L790" s="11" t="str">
        <f t="shared" si="21"/>
        <v>462690107 ΔΕ ΚΑΜΕΙΡΟΥ</v>
      </c>
    </row>
    <row r="791" spans="10:12" ht="9.75">
      <c r="J791" s="17" t="s">
        <v>1807</v>
      </c>
      <c r="K791" s="17" t="s">
        <v>2790</v>
      </c>
      <c r="L791" s="11" t="str">
        <f t="shared" si="21"/>
        <v>462690108 ΔΕ ΛΙΝΔΙΩΝ</v>
      </c>
    </row>
    <row r="792" spans="10:12" ht="9.75">
      <c r="J792" s="17" t="s">
        <v>1808</v>
      </c>
      <c r="K792" s="17" t="s">
        <v>2791</v>
      </c>
      <c r="L792" s="11" t="str">
        <f t="shared" si="21"/>
        <v>462690109 ΔΕ ΝΟΤΙΑΣ ΡΟΔΟΥ</v>
      </c>
    </row>
    <row r="793" spans="10:12" ht="9.75">
      <c r="J793" s="17" t="s">
        <v>1809</v>
      </c>
      <c r="K793" s="17" t="s">
        <v>2792</v>
      </c>
      <c r="L793" s="11" t="str">
        <f t="shared" si="21"/>
        <v>462690110 ΔΕ ΠΕΤΑΛΟΥΔΩΝ</v>
      </c>
    </row>
    <row r="794" spans="10:12" ht="9.75">
      <c r="J794" s="17" t="s">
        <v>1810</v>
      </c>
      <c r="K794" s="17" t="s">
        <v>2793</v>
      </c>
      <c r="L794" s="11" t="str">
        <f t="shared" si="21"/>
        <v>462700101 ΔΕ ΤΗΝΟΥ</v>
      </c>
    </row>
    <row r="795" spans="10:12" ht="9.75">
      <c r="J795" s="17" t="s">
        <v>1811</v>
      </c>
      <c r="K795" s="17" t="s">
        <v>2794</v>
      </c>
      <c r="L795" s="11" t="str">
        <f t="shared" si="21"/>
        <v>462700102 ΔΕ ΕΞΩΜΒΟΥΡΓΟΥ</v>
      </c>
    </row>
    <row r="796" spans="10:12" ht="9.75">
      <c r="J796" s="17" t="s">
        <v>1812</v>
      </c>
      <c r="K796" s="17" t="s">
        <v>2795</v>
      </c>
      <c r="L796" s="11" t="str">
        <f t="shared" si="21"/>
        <v>462700103 ΔΕ ΠΑΝΟΡΜΟΥ</v>
      </c>
    </row>
    <row r="797" spans="10:12" ht="9.75">
      <c r="J797" s="17" t="s">
        <v>1813</v>
      </c>
      <c r="K797" s="17" t="s">
        <v>2796</v>
      </c>
      <c r="L797" s="11" t="str">
        <f t="shared" si="21"/>
        <v>471710101 ΔΕ ΗΡΑΚΛΕΙΟΥ</v>
      </c>
    </row>
    <row r="798" spans="10:12" ht="9.75">
      <c r="J798" s="17" t="s">
        <v>1814</v>
      </c>
      <c r="K798" s="17" t="s">
        <v>2797</v>
      </c>
      <c r="L798" s="11" t="str">
        <f t="shared" si="21"/>
        <v>471710102 ΔΕ ΓΟΡΓΟΛΑΪΝΗ</v>
      </c>
    </row>
    <row r="799" spans="10:12" ht="9.75">
      <c r="J799" s="17" t="s">
        <v>1815</v>
      </c>
      <c r="K799" s="17" t="s">
        <v>2798</v>
      </c>
      <c r="L799" s="11" t="str">
        <f t="shared" si="21"/>
        <v>471710103 ΔΕ ΝΕΑΣ ΑΛΙΚΑΡΝΑΣΣΟΥ</v>
      </c>
    </row>
    <row r="800" spans="10:12" ht="9.75">
      <c r="J800" s="17" t="s">
        <v>1816</v>
      </c>
      <c r="K800" s="17" t="s">
        <v>1323</v>
      </c>
      <c r="L800" s="11" t="str">
        <f t="shared" si="21"/>
        <v>471710104 ΔΕ ΠΑΛΙΑΝΗΣ</v>
      </c>
    </row>
    <row r="801" spans="10:12" ht="9.75">
      <c r="J801" s="17" t="s">
        <v>1817</v>
      </c>
      <c r="K801" s="17" t="s">
        <v>1324</v>
      </c>
      <c r="L801" s="11" t="str">
        <f t="shared" si="21"/>
        <v>471710105 ΔΕ ΤΕΜΕΝΟΥΣ</v>
      </c>
    </row>
    <row r="802" spans="10:12" ht="9.75">
      <c r="J802" s="17" t="s">
        <v>1818</v>
      </c>
      <c r="K802" s="17" t="s">
        <v>1325</v>
      </c>
      <c r="L802" s="11" t="str">
        <f t="shared" si="21"/>
        <v>471710201 ΔΕ ΝΙΚΟΥ ΚΑΖΑΝΤΖΑΚΗ</v>
      </c>
    </row>
    <row r="803" spans="10:12" ht="9.75">
      <c r="J803" s="17" t="s">
        <v>1819</v>
      </c>
      <c r="K803" s="17" t="s">
        <v>1326</v>
      </c>
      <c r="L803" s="11" t="str">
        <f t="shared" si="21"/>
        <v>471710202 ΔΕ ΑΡΧΑΝΩΝ</v>
      </c>
    </row>
    <row r="804" spans="10:12" ht="9.75">
      <c r="J804" s="17" t="s">
        <v>1820</v>
      </c>
      <c r="K804" s="17" t="s">
        <v>1327</v>
      </c>
      <c r="L804" s="11" t="str">
        <f t="shared" si="21"/>
        <v>471710203 ΔΕ ΑΣΤΕΡΟΥΣΙΩΝ</v>
      </c>
    </row>
    <row r="805" spans="10:12" ht="9.75">
      <c r="J805" s="17" t="s">
        <v>1821</v>
      </c>
      <c r="K805" s="17" t="s">
        <v>1328</v>
      </c>
      <c r="L805" s="11" t="str">
        <f t="shared" si="21"/>
        <v>471710401 ΔΕ ΓΟΡΤΥΝΑΣ</v>
      </c>
    </row>
    <row r="806" spans="10:12" ht="9.75">
      <c r="J806" s="17" t="s">
        <v>1822</v>
      </c>
      <c r="K806" s="17" t="s">
        <v>1329</v>
      </c>
      <c r="L806" s="11" t="str">
        <f t="shared" si="21"/>
        <v>471710402 ΔΕ ΑΓΙΑΣ ΒΑΡΒΑΡΑΣ</v>
      </c>
    </row>
    <row r="807" spans="10:12" ht="9.75">
      <c r="J807" s="17" t="s">
        <v>1823</v>
      </c>
      <c r="K807" s="17" t="s">
        <v>1330</v>
      </c>
      <c r="L807" s="11" t="str">
        <f t="shared" si="21"/>
        <v>471710403 ΔΕ ΚΟΦΙΝΑ</v>
      </c>
    </row>
    <row r="808" spans="10:12" ht="9.75">
      <c r="J808" s="17" t="s">
        <v>1824</v>
      </c>
      <c r="K808" s="17" t="s">
        <v>1331</v>
      </c>
      <c r="L808" s="11" t="str">
        <f t="shared" si="21"/>
        <v>471710404 ΔΕ ΡΟΥΒΑ</v>
      </c>
    </row>
    <row r="809" spans="10:12" ht="9.75">
      <c r="J809" s="17" t="s">
        <v>1825</v>
      </c>
      <c r="K809" s="17" t="s">
        <v>1332</v>
      </c>
      <c r="L809" s="11" t="str">
        <f t="shared" si="21"/>
        <v>471710501 ΔΕ ΓΑΖΙΟΥ</v>
      </c>
    </row>
    <row r="810" spans="10:12" ht="9.75">
      <c r="J810" s="17" t="s">
        <v>1826</v>
      </c>
      <c r="K810" s="17" t="s">
        <v>1333</v>
      </c>
      <c r="L810" s="11" t="str">
        <f t="shared" si="21"/>
        <v>471710502 ΔΕ ΚΡΟΥΣΩΝΑ</v>
      </c>
    </row>
    <row r="811" spans="10:12" ht="9.75">
      <c r="J811" s="17" t="s">
        <v>1827</v>
      </c>
      <c r="K811" s="17" t="s">
        <v>1334</v>
      </c>
      <c r="L811" s="11" t="str">
        <f t="shared" si="21"/>
        <v>471710503 ΔΕ ΤΥΛΙΣΟΥ</v>
      </c>
    </row>
    <row r="812" spans="10:12" ht="9.75">
      <c r="J812" s="17" t="s">
        <v>1828</v>
      </c>
      <c r="K812" s="17" t="s">
        <v>1335</v>
      </c>
      <c r="L812" s="11" t="str">
        <f t="shared" si="21"/>
        <v>471710601 ΔΕ ΚΑΣΤΕΛΛΙΟΥ</v>
      </c>
    </row>
    <row r="813" spans="10:12" ht="9.75">
      <c r="J813" s="17" t="s">
        <v>1829</v>
      </c>
      <c r="K813" s="17" t="s">
        <v>1336</v>
      </c>
      <c r="L813" s="11" t="str">
        <f t="shared" si="21"/>
        <v>471710602 ΔΕ ΑΡΚΑΛΟΧΩΡΙΟΥ</v>
      </c>
    </row>
    <row r="814" spans="10:12" ht="9.75">
      <c r="J814" s="17" t="s">
        <v>1830</v>
      </c>
      <c r="K814" s="17" t="s">
        <v>1337</v>
      </c>
      <c r="L814" s="11" t="str">
        <f t="shared" si="21"/>
        <v>471710603 ΔΕ ΘΡΑΨΑΝΟΥ</v>
      </c>
    </row>
    <row r="815" spans="10:12" ht="9.75">
      <c r="J815" s="17" t="s">
        <v>2022</v>
      </c>
      <c r="K815" s="17" t="s">
        <v>1338</v>
      </c>
      <c r="L815" s="11" t="str">
        <f t="shared" si="21"/>
        <v>471710701 ΔΕ ΜΟΙΡΩΝ</v>
      </c>
    </row>
    <row r="816" spans="10:12" ht="9.75">
      <c r="J816" s="17" t="s">
        <v>1220</v>
      </c>
      <c r="K816" s="17" t="s">
        <v>1339</v>
      </c>
      <c r="L816" s="11" t="str">
        <f t="shared" si="21"/>
        <v>471710702 ΔΕ ΖΑΡΟΥ</v>
      </c>
    </row>
    <row r="817" spans="10:12" ht="9.75">
      <c r="J817" s="17" t="s">
        <v>1221</v>
      </c>
      <c r="K817" s="17" t="s">
        <v>1340</v>
      </c>
      <c r="L817" s="11" t="str">
        <f t="shared" si="21"/>
        <v>471710703 ΔΕ ΤΥΜΠΑΚΙΟΥ</v>
      </c>
    </row>
    <row r="818" spans="10:12" ht="9.75">
      <c r="J818" s="17" t="s">
        <v>1222</v>
      </c>
      <c r="K818" s="17" t="s">
        <v>1341</v>
      </c>
      <c r="L818" s="11" t="str">
        <f t="shared" si="21"/>
        <v>471710801 ΔΕ ΓΟΥΒΩΝ</v>
      </c>
    </row>
    <row r="819" spans="10:12" ht="9.75">
      <c r="J819" s="17" t="s">
        <v>1223</v>
      </c>
      <c r="K819" s="17" t="s">
        <v>1342</v>
      </c>
      <c r="L819" s="11" t="str">
        <f t="shared" si="21"/>
        <v>471710802 ΔΕ ΕΠΙΣΚΟΠΗΣ</v>
      </c>
    </row>
    <row r="820" spans="10:12" ht="9.75">
      <c r="J820" s="17" t="s">
        <v>1224</v>
      </c>
      <c r="K820" s="17" t="s">
        <v>1343</v>
      </c>
      <c r="L820" s="11" t="str">
        <f t="shared" si="21"/>
        <v>471710803 ΔΕ ΜΑΛΙΩΝ</v>
      </c>
    </row>
    <row r="821" spans="10:12" ht="9.75">
      <c r="J821" s="17" t="s">
        <v>1225</v>
      </c>
      <c r="K821" s="17" t="s">
        <v>1344</v>
      </c>
      <c r="L821" s="11" t="str">
        <f t="shared" si="21"/>
        <v>471710804 ΔΕ ΧΕΡΣΟΝΗΣΟΥ</v>
      </c>
    </row>
    <row r="822" spans="10:12" ht="9.75">
      <c r="J822" s="17" t="s">
        <v>1226</v>
      </c>
      <c r="K822" s="17" t="s">
        <v>1345</v>
      </c>
      <c r="L822" s="11" t="str">
        <f t="shared" si="21"/>
        <v>471720101 ΔΕ ΑΓΙΟΥ ΝΙΚΟΛΑΟΥ</v>
      </c>
    </row>
    <row r="823" spans="10:12" ht="9.75">
      <c r="J823" s="17" t="s">
        <v>1227</v>
      </c>
      <c r="K823" s="17" t="s">
        <v>1346</v>
      </c>
      <c r="L823" s="11" t="str">
        <f t="shared" si="21"/>
        <v>471720102 ΔΕ ΒΡΑΧΑΣΙΟΥ</v>
      </c>
    </row>
    <row r="824" spans="10:12" ht="9.75">
      <c r="J824" s="17" t="s">
        <v>1228</v>
      </c>
      <c r="K824" s="17" t="s">
        <v>3047</v>
      </c>
      <c r="L824" s="11" t="str">
        <f t="shared" si="21"/>
        <v>471720103 ΔΕ ΝΕΑΠΟΛΗΣ</v>
      </c>
    </row>
    <row r="825" spans="10:12" ht="9.75">
      <c r="J825" s="17" t="s">
        <v>1229</v>
      </c>
      <c r="K825" s="17" t="s">
        <v>1347</v>
      </c>
      <c r="L825" s="11" t="str">
        <f t="shared" si="21"/>
        <v>471720201 ΔΕ ΙΕΡΑΠΕΤΡΑΣ</v>
      </c>
    </row>
    <row r="826" spans="10:12" ht="9.75">
      <c r="J826" s="17" t="s">
        <v>1230</v>
      </c>
      <c r="K826" s="17" t="s">
        <v>1348</v>
      </c>
      <c r="L826" s="11" t="str">
        <f t="shared" si="21"/>
        <v>471720202 ΔΕ ΜΑΚΡΥ ΓΙΑΛΟΥ</v>
      </c>
    </row>
    <row r="827" spans="10:12" ht="9.75">
      <c r="J827" s="17" t="s">
        <v>1231</v>
      </c>
      <c r="K827" s="17" t="s">
        <v>1349</v>
      </c>
      <c r="L827" s="11" t="str">
        <f t="shared" si="21"/>
        <v>471720401 ΔΕ ΣΗΤΕΙΑΣ</v>
      </c>
    </row>
    <row r="828" spans="10:12" ht="9.75">
      <c r="J828" s="17" t="s">
        <v>1232</v>
      </c>
      <c r="K828" s="17" t="s">
        <v>1350</v>
      </c>
      <c r="L828" s="11" t="str">
        <f t="shared" si="21"/>
        <v>471720402 ΔΕ ΙΤΑΝΟΥ</v>
      </c>
    </row>
    <row r="829" spans="10:12" ht="9.75">
      <c r="J829" s="17" t="s">
        <v>1233</v>
      </c>
      <c r="K829" s="17" t="s">
        <v>1351</v>
      </c>
      <c r="L829" s="11" t="str">
        <f t="shared" si="21"/>
        <v>471720403 ΔΕ ΛΕΥΚΗΣ</v>
      </c>
    </row>
    <row r="830" spans="10:12" ht="9.75">
      <c r="J830" s="17" t="s">
        <v>1234</v>
      </c>
      <c r="K830" s="17" t="s">
        <v>1352</v>
      </c>
      <c r="L830" s="11" t="str">
        <f t="shared" si="21"/>
        <v>471730101 ΔΕ ΡΕΘΥΜΝΗΣ</v>
      </c>
    </row>
    <row r="831" spans="10:12" ht="9.75">
      <c r="J831" s="17" t="s">
        <v>1235</v>
      </c>
      <c r="K831" s="17" t="s">
        <v>1353</v>
      </c>
      <c r="L831" s="11" t="str">
        <f t="shared" si="21"/>
        <v>471730102 ΔΕ ΑΡΚΑΔΙΟΥ</v>
      </c>
    </row>
    <row r="832" spans="10:12" ht="9.75">
      <c r="J832" s="17" t="s">
        <v>1236</v>
      </c>
      <c r="K832" s="17" t="s">
        <v>1354</v>
      </c>
      <c r="L832" s="11" t="str">
        <f t="shared" si="21"/>
        <v>471730103 ΔΕ ΛΑΠΠΑΙΩΝ</v>
      </c>
    </row>
    <row r="833" spans="10:12" ht="9.75">
      <c r="J833" s="17" t="s">
        <v>1237</v>
      </c>
      <c r="K833" s="17" t="s">
        <v>1355</v>
      </c>
      <c r="L833" s="11" t="str">
        <f t="shared" si="21"/>
        <v>471730104 ΔΕ ΝΙΚΗΦΟΡΟΥ ΦΩΚΑ</v>
      </c>
    </row>
    <row r="834" spans="10:12" ht="9.75">
      <c r="J834" s="17" t="s">
        <v>1238</v>
      </c>
      <c r="K834" s="17" t="s">
        <v>1356</v>
      </c>
      <c r="L834" s="11" t="str">
        <f t="shared" si="21"/>
        <v>471730201 ΔΕ ΛΑΜΠΗΣ</v>
      </c>
    </row>
    <row r="835" spans="10:12" ht="9.75">
      <c r="J835" s="17" t="s">
        <v>1239</v>
      </c>
      <c r="K835" s="17" t="s">
        <v>1357</v>
      </c>
      <c r="L835" s="11" t="str">
        <f aca="true" t="shared" si="22" ref="L835:L863">J835&amp;" "&amp;K835</f>
        <v>471730202 ΔΕ ΦΟΙΝΙΚΑ</v>
      </c>
    </row>
    <row r="836" spans="10:12" ht="9.75">
      <c r="J836" s="17" t="s">
        <v>1240</v>
      </c>
      <c r="K836" s="17" t="s">
        <v>1358</v>
      </c>
      <c r="L836" s="11" t="str">
        <f t="shared" si="22"/>
        <v>471730301 ΔΕ ΣΙΒΡΙΤΟΥ</v>
      </c>
    </row>
    <row r="837" spans="10:12" ht="9.75">
      <c r="J837" s="17" t="s">
        <v>1241</v>
      </c>
      <c r="K837" s="17" t="s">
        <v>1946</v>
      </c>
      <c r="L837" s="11" t="str">
        <f t="shared" si="22"/>
        <v>471730302 ΔΕ ΚΟΥΡΗΤΩΝ</v>
      </c>
    </row>
    <row r="838" spans="10:12" ht="9.75">
      <c r="J838" s="17" t="s">
        <v>2130</v>
      </c>
      <c r="K838" s="17" t="s">
        <v>1947</v>
      </c>
      <c r="L838" s="11" t="str">
        <f t="shared" si="22"/>
        <v>471730501 ΔΕ ΓΕΡΟΠΟΤΑΜΟΥ</v>
      </c>
    </row>
    <row r="839" spans="10:12" ht="9.75">
      <c r="J839" s="17" t="s">
        <v>2131</v>
      </c>
      <c r="K839" s="17" t="s">
        <v>1948</v>
      </c>
      <c r="L839" s="11" t="str">
        <f t="shared" si="22"/>
        <v>471730502 ΔΕ ΖΩΝΙΑΝΩΝ</v>
      </c>
    </row>
    <row r="840" spans="10:12" ht="9.75">
      <c r="J840" s="17" t="s">
        <v>2132</v>
      </c>
      <c r="K840" s="17" t="s">
        <v>1949</v>
      </c>
      <c r="L840" s="11" t="str">
        <f t="shared" si="22"/>
        <v>471730503 ΔΕ ΚΟΥΛΟΥΚΩΝΑ</v>
      </c>
    </row>
    <row r="841" spans="10:12" ht="9.75">
      <c r="J841" s="17" t="s">
        <v>2133</v>
      </c>
      <c r="K841" s="17" t="s">
        <v>1950</v>
      </c>
      <c r="L841" s="11" t="str">
        <f t="shared" si="22"/>
        <v>471740101 ΔΕ ΧΑΝΙΩΝ</v>
      </c>
    </row>
    <row r="842" spans="10:12" ht="9.75">
      <c r="J842" s="17" t="s">
        <v>2134</v>
      </c>
      <c r="K842" s="17" t="s">
        <v>1951</v>
      </c>
      <c r="L842" s="11" t="str">
        <f t="shared" si="22"/>
        <v>471740102 ΔΕ ΑΚΡΩΤΗΡΙΟΥ</v>
      </c>
    </row>
    <row r="843" spans="10:12" ht="9.75">
      <c r="J843" s="17" t="s">
        <v>2135</v>
      </c>
      <c r="K843" s="17" t="s">
        <v>1952</v>
      </c>
      <c r="L843" s="11" t="str">
        <f t="shared" si="22"/>
        <v>471740103 ΔΕ ΕΛΕΥΘΕΡΙΟΥ ΒΕΝΙΖΕΛΟΥ</v>
      </c>
    </row>
    <row r="844" spans="10:12" ht="9.75">
      <c r="J844" s="17" t="s">
        <v>2136</v>
      </c>
      <c r="K844" s="17" t="s">
        <v>1953</v>
      </c>
      <c r="L844" s="11" t="str">
        <f t="shared" si="22"/>
        <v>471740104 ΔΕ ΘΕΡΙΣΟΥ</v>
      </c>
    </row>
    <row r="845" spans="10:12" ht="9.75">
      <c r="J845" s="17" t="s">
        <v>2137</v>
      </c>
      <c r="K845" s="17" t="s">
        <v>1954</v>
      </c>
      <c r="L845" s="11" t="str">
        <f t="shared" si="22"/>
        <v>471740105 ΔΕ ΚΕΡΑΜΙΩΝ</v>
      </c>
    </row>
    <row r="846" spans="10:12" ht="9.75">
      <c r="J846" s="17" t="s">
        <v>2138</v>
      </c>
      <c r="K846" s="17" t="s">
        <v>1955</v>
      </c>
      <c r="L846" s="11" t="str">
        <f t="shared" si="22"/>
        <v>471740106 ΔΕ ΝΕΑΣ ΚΥΔΩΝΙΑΣ</v>
      </c>
    </row>
    <row r="847" spans="10:12" ht="9.75">
      <c r="J847" s="17" t="s">
        <v>2139</v>
      </c>
      <c r="K847" s="17" t="s">
        <v>1956</v>
      </c>
      <c r="L847" s="11" t="str">
        <f t="shared" si="22"/>
        <v>471740107 ΔΕ ΣΟΥΔΑΣ</v>
      </c>
    </row>
    <row r="848" spans="10:12" ht="9.75">
      <c r="J848" s="17" t="s">
        <v>2140</v>
      </c>
      <c r="K848" s="17" t="s">
        <v>1957</v>
      </c>
      <c r="L848" s="11" t="str">
        <f t="shared" si="22"/>
        <v>471740201 ΔΕ ΚΡΥΟΝΕΡΙΔΑΣ</v>
      </c>
    </row>
    <row r="849" spans="10:12" ht="9.75">
      <c r="J849" s="17" t="s">
        <v>2141</v>
      </c>
      <c r="K849" s="17" t="s">
        <v>2573</v>
      </c>
      <c r="L849" s="11" t="str">
        <f t="shared" si="22"/>
        <v>471740202 ΔΕ ΑΡΜΕΝΩΝ</v>
      </c>
    </row>
    <row r="850" spans="10:12" ht="9.75">
      <c r="J850" s="17" t="s">
        <v>2142</v>
      </c>
      <c r="K850" s="17" t="s">
        <v>2574</v>
      </c>
      <c r="L850" s="11" t="str">
        <f t="shared" si="22"/>
        <v>471740203 ΔΕ ΑΣΗ ΓΩΝΙΑΣ</v>
      </c>
    </row>
    <row r="851" spans="10:12" ht="9.75">
      <c r="J851" s="17" t="s">
        <v>2143</v>
      </c>
      <c r="K851" s="17" t="s">
        <v>2575</v>
      </c>
      <c r="L851" s="11" t="str">
        <f t="shared" si="22"/>
        <v>471740204 ΔΕ ΒΑΜΟΥ</v>
      </c>
    </row>
    <row r="852" spans="10:12" ht="9.75">
      <c r="J852" s="17" t="s">
        <v>2144</v>
      </c>
      <c r="K852" s="17" t="s">
        <v>2576</v>
      </c>
      <c r="L852" s="11" t="str">
        <f t="shared" si="22"/>
        <v>471740205 ΔΕ ΓΕΩΡΓΙΟΥΠΟΛΕΩΣ</v>
      </c>
    </row>
    <row r="853" spans="10:12" ht="9.75">
      <c r="J853" s="17" t="s">
        <v>2145</v>
      </c>
      <c r="K853" s="17" t="s">
        <v>2577</v>
      </c>
      <c r="L853" s="11" t="str">
        <f t="shared" si="22"/>
        <v>471740206 ΔΕ ΦΡΕ</v>
      </c>
    </row>
    <row r="854" spans="10:12" ht="9.75">
      <c r="J854" s="17" t="s">
        <v>2146</v>
      </c>
      <c r="K854" s="17" t="s">
        <v>2578</v>
      </c>
      <c r="L854" s="11" t="str">
        <f t="shared" si="22"/>
        <v>471740401 ΔΕ ΠΕΛΕΚΑΝΟΥ</v>
      </c>
    </row>
    <row r="855" spans="10:12" ht="9.75">
      <c r="J855" s="17" t="s">
        <v>2147</v>
      </c>
      <c r="K855" s="17" t="s">
        <v>2579</v>
      </c>
      <c r="L855" s="11" t="str">
        <f t="shared" si="22"/>
        <v>471740402 ΔΕ ΑΝΑΤΟΛΙΚΟΥ ΣΕΛΙΝΟΥ</v>
      </c>
    </row>
    <row r="856" spans="10:12" ht="9.75">
      <c r="J856" s="17" t="s">
        <v>2148</v>
      </c>
      <c r="K856" s="17" t="s">
        <v>2556</v>
      </c>
      <c r="L856" s="11" t="str">
        <f t="shared" si="22"/>
        <v>471740403 ΔΕ ΚΑΝΤΑΝΟΥ (ΚΑΝΔΑΝΟΥ) ΚΑΙ Δ ΓΑΥΔΟΥ</v>
      </c>
    </row>
    <row r="857" spans="10:12" ht="9.75">
      <c r="J857" s="17" t="s">
        <v>2149</v>
      </c>
      <c r="K857" s="17" t="s">
        <v>2557</v>
      </c>
      <c r="L857" s="11" t="str">
        <f t="shared" si="22"/>
        <v>471740501 ΔΕ ΚΙΣΣΑΜΟΥ</v>
      </c>
    </row>
    <row r="858" spans="10:12" ht="9.75">
      <c r="J858" s="17" t="s">
        <v>2150</v>
      </c>
      <c r="K858" s="17" t="s">
        <v>2558</v>
      </c>
      <c r="L858" s="11" t="str">
        <f t="shared" si="22"/>
        <v>471740502 ΔΕ ΙΝΑΧΩΡΙΟΥ</v>
      </c>
    </row>
    <row r="859" spans="10:12" ht="9.75">
      <c r="J859" s="17" t="s">
        <v>2151</v>
      </c>
      <c r="K859" s="17" t="s">
        <v>2559</v>
      </c>
      <c r="L859" s="11" t="str">
        <f t="shared" si="22"/>
        <v>471740503 ΔΕ ΜΥΘΗΜΝΗΣ</v>
      </c>
    </row>
    <row r="860" spans="10:12" ht="9.75">
      <c r="J860" s="17" t="s">
        <v>2152</v>
      </c>
      <c r="K860" s="17" t="s">
        <v>2560</v>
      </c>
      <c r="L860" s="11" t="str">
        <f t="shared" si="22"/>
        <v>471740601 ΔΕ ΠΛΑΤΑΝΙΑ</v>
      </c>
    </row>
    <row r="861" spans="10:12" ht="9.75">
      <c r="J861" s="17" t="s">
        <v>2153</v>
      </c>
      <c r="K861" s="17" t="s">
        <v>2561</v>
      </c>
      <c r="L861" s="11" t="str">
        <f t="shared" si="22"/>
        <v>471740602 ΔΕ ΒΟΥΚΟΛΙΩΝ</v>
      </c>
    </row>
    <row r="862" spans="10:12" ht="9.75">
      <c r="J862" s="17" t="s">
        <v>2154</v>
      </c>
      <c r="K862" s="17" t="s">
        <v>2562</v>
      </c>
      <c r="L862" s="11" t="str">
        <f t="shared" si="22"/>
        <v>471740603 ΔΕ ΚΟΛΥΜΒΑΡΙΟΥ</v>
      </c>
    </row>
    <row r="863" spans="10:12" ht="9.75">
      <c r="J863" s="17" t="s">
        <v>2155</v>
      </c>
      <c r="K863" s="17" t="s">
        <v>2563</v>
      </c>
      <c r="L863" s="11" t="str">
        <f t="shared" si="22"/>
        <v>471740604 ΔΕ ΜΟΥΣΟΥΡΩΝ</v>
      </c>
    </row>
  </sheetData>
  <sheetProtection password="C447"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Φύλλο4"/>
  <dimension ref="A1:R100"/>
  <sheetViews>
    <sheetView zoomScalePageLayoutView="0" workbookViewId="0" topLeftCell="A1">
      <selection activeCell="A15" sqref="A15"/>
    </sheetView>
  </sheetViews>
  <sheetFormatPr defaultColWidth="9.00390625" defaultRowHeight="12.75"/>
  <cols>
    <col min="1" max="1" width="20.625" style="43" customWidth="1"/>
    <col min="2" max="2" width="17.00390625" style="43" customWidth="1"/>
    <col min="3" max="3" width="18.375" style="43" customWidth="1"/>
    <col min="4" max="4" width="23.375" style="43" customWidth="1"/>
    <col min="5" max="5" width="25.375" style="43" customWidth="1"/>
    <col min="6" max="6" width="10.50390625" style="43" customWidth="1"/>
    <col min="7" max="7" width="24.125" style="43" customWidth="1"/>
    <col min="8" max="8" width="28.375" style="43" customWidth="1"/>
    <col min="9" max="9" width="9.75390625" style="43" customWidth="1"/>
    <col min="10" max="10" width="19.75390625" style="43" customWidth="1"/>
    <col min="11" max="11" width="13.50390625" style="43" customWidth="1"/>
    <col min="12" max="15" width="10.00390625" style="43" customWidth="1"/>
    <col min="16" max="16" width="19.25390625" style="43" customWidth="1"/>
    <col min="17" max="16384" width="8.875" style="43" customWidth="1"/>
  </cols>
  <sheetData>
    <row r="1" spans="1:16" s="208" customFormat="1" ht="24" customHeight="1">
      <c r="A1" s="367" t="s">
        <v>80</v>
      </c>
      <c r="B1" s="367"/>
      <c r="C1" s="367"/>
      <c r="D1" s="367"/>
      <c r="E1" s="367"/>
      <c r="F1" s="367"/>
      <c r="G1" s="367"/>
      <c r="H1" s="367"/>
      <c r="I1" s="367"/>
      <c r="J1" s="367"/>
      <c r="K1" s="367"/>
      <c r="O1" s="209"/>
      <c r="P1" s="210"/>
    </row>
    <row r="2" spans="1:16" s="208" customFormat="1" ht="22.5" customHeight="1">
      <c r="A2" s="364" t="s">
        <v>4458</v>
      </c>
      <c r="B2" s="364"/>
      <c r="C2" s="364"/>
      <c r="D2" s="364"/>
      <c r="E2" s="364"/>
      <c r="F2" s="364"/>
      <c r="G2" s="364"/>
      <c r="H2" s="364"/>
      <c r="I2" s="364"/>
      <c r="J2" s="377"/>
      <c r="K2" s="377"/>
      <c r="L2" s="211"/>
      <c r="M2" s="211"/>
      <c r="N2" s="211"/>
      <c r="O2" s="209"/>
      <c r="P2" s="210"/>
    </row>
    <row r="3" spans="1:15" s="208" customFormat="1" ht="32.25" customHeight="1">
      <c r="A3" s="375" t="s">
        <v>353</v>
      </c>
      <c r="B3" s="375"/>
      <c r="C3" s="375"/>
      <c r="D3" s="367"/>
      <c r="E3" s="367"/>
      <c r="F3" s="367"/>
      <c r="G3" s="367"/>
      <c r="H3" s="367"/>
      <c r="I3" s="367"/>
      <c r="J3" s="376"/>
      <c r="K3" s="376"/>
      <c r="L3" s="212"/>
      <c r="M3" s="212"/>
      <c r="N3" s="212"/>
      <c r="O3" s="212"/>
    </row>
    <row r="4" spans="1:17" s="205" customFormat="1" ht="57" customHeight="1">
      <c r="A4" s="204" t="s">
        <v>2023</v>
      </c>
      <c r="B4" s="204" t="s">
        <v>2024</v>
      </c>
      <c r="C4" s="204" t="s">
        <v>2025</v>
      </c>
      <c r="D4" s="204" t="s">
        <v>2026</v>
      </c>
      <c r="E4" s="204" t="s">
        <v>2279</v>
      </c>
      <c r="F4" s="378" t="s">
        <v>58</v>
      </c>
      <c r="G4" s="204" t="s">
        <v>3128</v>
      </c>
      <c r="H4" s="204" t="s">
        <v>2027</v>
      </c>
      <c r="I4" s="378" t="s">
        <v>60</v>
      </c>
      <c r="J4" s="204" t="s">
        <v>2280</v>
      </c>
      <c r="K4" s="204" t="s">
        <v>342</v>
      </c>
      <c r="N4" s="206"/>
      <c r="O4" s="207"/>
      <c r="P4" s="207"/>
      <c r="Q4" s="207"/>
    </row>
    <row r="5" spans="1:14" s="202" customFormat="1" ht="84" customHeight="1">
      <c r="A5" s="372" t="s">
        <v>56</v>
      </c>
      <c r="B5" s="373"/>
      <c r="C5" s="373"/>
      <c r="D5" s="374"/>
      <c r="E5" s="200" t="s">
        <v>57</v>
      </c>
      <c r="F5" s="380"/>
      <c r="G5" s="201" t="s">
        <v>93</v>
      </c>
      <c r="H5" s="201" t="s">
        <v>355</v>
      </c>
      <c r="I5" s="379"/>
      <c r="J5" s="201" t="s">
        <v>59</v>
      </c>
      <c r="K5" s="201" t="s">
        <v>471</v>
      </c>
      <c r="N5" s="203"/>
    </row>
    <row r="6" spans="1:17" s="184" customFormat="1" ht="13.5" customHeight="1">
      <c r="A6" s="42" t="s">
        <v>336</v>
      </c>
      <c r="B6" s="42" t="s">
        <v>337</v>
      </c>
      <c r="C6" s="42" t="s">
        <v>338</v>
      </c>
      <c r="D6" s="42" t="s">
        <v>339</v>
      </c>
      <c r="E6" s="42" t="s">
        <v>340</v>
      </c>
      <c r="F6" s="42"/>
      <c r="G6" s="42" t="s">
        <v>341</v>
      </c>
      <c r="H6" s="42" t="s">
        <v>343</v>
      </c>
      <c r="I6" s="49"/>
      <c r="J6" s="42" t="s">
        <v>356</v>
      </c>
      <c r="K6" s="42" t="s">
        <v>1832</v>
      </c>
      <c r="O6" s="47"/>
      <c r="P6" s="47"/>
      <c r="Q6" s="47"/>
    </row>
    <row r="7" spans="1:11" s="205" customFormat="1" ht="23.25" customHeight="1">
      <c r="A7" s="236"/>
      <c r="B7" s="237"/>
      <c r="C7" s="236"/>
      <c r="D7" s="236"/>
      <c r="E7" s="224"/>
      <c r="F7" s="238">
        <f ca="1">IF($D7="",0,INDIRECT($D7))</f>
        <v>0</v>
      </c>
      <c r="G7" s="239"/>
      <c r="H7" s="239"/>
      <c r="I7" s="240">
        <f>SUM(G7:H7)</f>
        <v>0</v>
      </c>
      <c r="J7" s="239"/>
      <c r="K7" s="241"/>
    </row>
    <row r="8" spans="1:11" s="205" customFormat="1" ht="23.25" customHeight="1">
      <c r="A8" s="236"/>
      <c r="B8" s="237"/>
      <c r="C8" s="236"/>
      <c r="D8" s="236"/>
      <c r="E8" s="224"/>
      <c r="F8" s="238">
        <f aca="true" ca="1" t="shared" si="0" ref="F8:F71">IF($D8="",0,INDIRECT($D8))</f>
        <v>0</v>
      </c>
      <c r="G8" s="239"/>
      <c r="H8" s="239"/>
      <c r="I8" s="240">
        <f aca="true" t="shared" si="1" ref="I8:I71">SUM(G8:H8)</f>
        <v>0</v>
      </c>
      <c r="J8" s="239"/>
      <c r="K8" s="241"/>
    </row>
    <row r="9" spans="1:11" s="205" customFormat="1" ht="23.25" customHeight="1">
      <c r="A9" s="236"/>
      <c r="B9" s="237"/>
      <c r="C9" s="236"/>
      <c r="D9" s="236"/>
      <c r="E9" s="224"/>
      <c r="F9" s="238">
        <f ca="1" t="shared" si="0"/>
        <v>0</v>
      </c>
      <c r="G9" s="239"/>
      <c r="H9" s="239"/>
      <c r="I9" s="240">
        <f t="shared" si="1"/>
        <v>0</v>
      </c>
      <c r="J9" s="239"/>
      <c r="K9" s="241"/>
    </row>
    <row r="10" spans="1:11" s="205" customFormat="1" ht="23.25" customHeight="1">
      <c r="A10" s="236"/>
      <c r="B10" s="237"/>
      <c r="C10" s="236"/>
      <c r="D10" s="236"/>
      <c r="E10" s="224"/>
      <c r="F10" s="238">
        <f ca="1" t="shared" si="0"/>
        <v>0</v>
      </c>
      <c r="G10" s="239"/>
      <c r="H10" s="239"/>
      <c r="I10" s="240">
        <f t="shared" si="1"/>
        <v>0</v>
      </c>
      <c r="J10" s="239"/>
      <c r="K10" s="241"/>
    </row>
    <row r="11" spans="1:11" s="205" customFormat="1" ht="23.25" customHeight="1">
      <c r="A11" s="236"/>
      <c r="B11" s="237"/>
      <c r="C11" s="236"/>
      <c r="D11" s="236"/>
      <c r="E11" s="224"/>
      <c r="F11" s="238">
        <f ca="1" t="shared" si="0"/>
        <v>0</v>
      </c>
      <c r="G11" s="239"/>
      <c r="H11" s="239"/>
      <c r="I11" s="240">
        <f t="shared" si="1"/>
        <v>0</v>
      </c>
      <c r="J11" s="239"/>
      <c r="K11" s="241"/>
    </row>
    <row r="12" spans="1:18" s="205" customFormat="1" ht="23.25" customHeight="1">
      <c r="A12" s="236"/>
      <c r="B12" s="237"/>
      <c r="C12" s="236"/>
      <c r="D12" s="236"/>
      <c r="E12" s="224"/>
      <c r="F12" s="238">
        <f ca="1" t="shared" si="0"/>
        <v>0</v>
      </c>
      <c r="G12" s="239"/>
      <c r="H12" s="239"/>
      <c r="I12" s="240">
        <f t="shared" si="1"/>
        <v>0</v>
      </c>
      <c r="J12" s="239"/>
      <c r="K12" s="241"/>
      <c r="O12" s="207"/>
      <c r="P12" s="207"/>
      <c r="Q12" s="207"/>
      <c r="R12" s="207"/>
    </row>
    <row r="13" spans="1:18" s="205" customFormat="1" ht="23.25" customHeight="1">
      <c r="A13" s="236"/>
      <c r="B13" s="237"/>
      <c r="C13" s="236"/>
      <c r="D13" s="236"/>
      <c r="E13" s="224"/>
      <c r="F13" s="238">
        <f ca="1" t="shared" si="0"/>
        <v>0</v>
      </c>
      <c r="G13" s="239"/>
      <c r="H13" s="239"/>
      <c r="I13" s="240">
        <f t="shared" si="1"/>
        <v>0</v>
      </c>
      <c r="J13" s="239"/>
      <c r="K13" s="241"/>
      <c r="O13" s="207"/>
      <c r="P13" s="207"/>
      <c r="Q13" s="207"/>
      <c r="R13" s="207"/>
    </row>
    <row r="14" spans="1:11" s="205" customFormat="1" ht="23.25" customHeight="1">
      <c r="A14" s="236"/>
      <c r="B14" s="237"/>
      <c r="C14" s="236"/>
      <c r="D14" s="236"/>
      <c r="E14" s="224"/>
      <c r="F14" s="238">
        <f ca="1" t="shared" si="0"/>
        <v>0</v>
      </c>
      <c r="G14" s="239"/>
      <c r="H14" s="239"/>
      <c r="I14" s="240">
        <f t="shared" si="1"/>
        <v>0</v>
      </c>
      <c r="J14" s="239"/>
      <c r="K14" s="241"/>
    </row>
    <row r="15" spans="1:11" s="205" customFormat="1" ht="23.25" customHeight="1">
      <c r="A15" s="236"/>
      <c r="B15" s="237"/>
      <c r="C15" s="236"/>
      <c r="D15" s="236"/>
      <c r="E15" s="224"/>
      <c r="F15" s="238">
        <f ca="1" t="shared" si="0"/>
        <v>0</v>
      </c>
      <c r="G15" s="239"/>
      <c r="H15" s="239"/>
      <c r="I15" s="240">
        <f t="shared" si="1"/>
        <v>0</v>
      </c>
      <c r="J15" s="239"/>
      <c r="K15" s="241"/>
    </row>
    <row r="16" spans="1:11" s="206" customFormat="1" ht="23.25" customHeight="1">
      <c r="A16" s="236"/>
      <c r="B16" s="237"/>
      <c r="C16" s="236"/>
      <c r="D16" s="236"/>
      <c r="E16" s="224"/>
      <c r="F16" s="238">
        <f ca="1" t="shared" si="0"/>
        <v>0</v>
      </c>
      <c r="G16" s="239"/>
      <c r="H16" s="239"/>
      <c r="I16" s="240">
        <f t="shared" si="1"/>
        <v>0</v>
      </c>
      <c r="J16" s="239"/>
      <c r="K16" s="241"/>
    </row>
    <row r="17" spans="1:11" s="206" customFormat="1" ht="23.25" customHeight="1">
      <c r="A17" s="236"/>
      <c r="B17" s="237"/>
      <c r="C17" s="236"/>
      <c r="D17" s="236"/>
      <c r="E17" s="224"/>
      <c r="F17" s="238">
        <f ca="1" t="shared" si="0"/>
        <v>0</v>
      </c>
      <c r="G17" s="239"/>
      <c r="H17" s="239"/>
      <c r="I17" s="240">
        <f t="shared" si="1"/>
        <v>0</v>
      </c>
      <c r="J17" s="239"/>
      <c r="K17" s="241"/>
    </row>
    <row r="18" spans="1:11" s="206" customFormat="1" ht="23.25" customHeight="1">
      <c r="A18" s="236"/>
      <c r="B18" s="237"/>
      <c r="C18" s="236"/>
      <c r="D18" s="236"/>
      <c r="E18" s="224"/>
      <c r="F18" s="238">
        <f ca="1" t="shared" si="0"/>
        <v>0</v>
      </c>
      <c r="G18" s="239"/>
      <c r="H18" s="239"/>
      <c r="I18" s="240">
        <f t="shared" si="1"/>
        <v>0</v>
      </c>
      <c r="J18" s="239"/>
      <c r="K18" s="241"/>
    </row>
    <row r="19" spans="1:11" s="206" customFormat="1" ht="23.25" customHeight="1">
      <c r="A19" s="236"/>
      <c r="B19" s="237"/>
      <c r="C19" s="236"/>
      <c r="D19" s="236"/>
      <c r="E19" s="224"/>
      <c r="F19" s="238">
        <f ca="1" t="shared" si="0"/>
        <v>0</v>
      </c>
      <c r="G19" s="239"/>
      <c r="H19" s="239"/>
      <c r="I19" s="240">
        <f t="shared" si="1"/>
        <v>0</v>
      </c>
      <c r="J19" s="239"/>
      <c r="K19" s="241"/>
    </row>
    <row r="20" spans="1:11" s="206" customFormat="1" ht="23.25" customHeight="1">
      <c r="A20" s="236"/>
      <c r="B20" s="237"/>
      <c r="C20" s="236"/>
      <c r="D20" s="236"/>
      <c r="E20" s="224"/>
      <c r="F20" s="238">
        <f ca="1" t="shared" si="0"/>
        <v>0</v>
      </c>
      <c r="G20" s="239"/>
      <c r="H20" s="239"/>
      <c r="I20" s="240">
        <f t="shared" si="1"/>
        <v>0</v>
      </c>
      <c r="J20" s="239"/>
      <c r="K20" s="241"/>
    </row>
    <row r="21" spans="1:11" s="206" customFormat="1" ht="23.25" customHeight="1">
      <c r="A21" s="236"/>
      <c r="B21" s="237"/>
      <c r="C21" s="236"/>
      <c r="D21" s="236"/>
      <c r="E21" s="224"/>
      <c r="F21" s="238">
        <f ca="1" t="shared" si="0"/>
        <v>0</v>
      </c>
      <c r="G21" s="239"/>
      <c r="H21" s="239"/>
      <c r="I21" s="240">
        <f t="shared" si="1"/>
        <v>0</v>
      </c>
      <c r="J21" s="239"/>
      <c r="K21" s="241"/>
    </row>
    <row r="22" spans="1:11" s="206" customFormat="1" ht="23.25" customHeight="1">
      <c r="A22" s="236"/>
      <c r="B22" s="237"/>
      <c r="C22" s="236"/>
      <c r="D22" s="236"/>
      <c r="E22" s="224"/>
      <c r="F22" s="238">
        <f ca="1" t="shared" si="0"/>
        <v>0</v>
      </c>
      <c r="G22" s="239"/>
      <c r="H22" s="239"/>
      <c r="I22" s="240">
        <f t="shared" si="1"/>
        <v>0</v>
      </c>
      <c r="J22" s="239"/>
      <c r="K22" s="241"/>
    </row>
    <row r="23" spans="1:11" s="206" customFormat="1" ht="23.25" customHeight="1">
      <c r="A23" s="236"/>
      <c r="B23" s="237"/>
      <c r="C23" s="236"/>
      <c r="D23" s="236"/>
      <c r="E23" s="224"/>
      <c r="F23" s="238">
        <f ca="1" t="shared" si="0"/>
        <v>0</v>
      </c>
      <c r="G23" s="239"/>
      <c r="H23" s="239"/>
      <c r="I23" s="240">
        <f t="shared" si="1"/>
        <v>0</v>
      </c>
      <c r="J23" s="239"/>
      <c r="K23" s="241"/>
    </row>
    <row r="24" spans="1:11" s="206" customFormat="1" ht="23.25" customHeight="1">
      <c r="A24" s="236"/>
      <c r="B24" s="237"/>
      <c r="C24" s="236"/>
      <c r="D24" s="236"/>
      <c r="E24" s="224"/>
      <c r="F24" s="238">
        <f ca="1" t="shared" si="0"/>
        <v>0</v>
      </c>
      <c r="G24" s="239"/>
      <c r="H24" s="239"/>
      <c r="I24" s="240">
        <f t="shared" si="1"/>
        <v>0</v>
      </c>
      <c r="J24" s="239"/>
      <c r="K24" s="241"/>
    </row>
    <row r="25" spans="1:11" s="206" customFormat="1" ht="23.25" customHeight="1">
      <c r="A25" s="236"/>
      <c r="B25" s="237"/>
      <c r="C25" s="236"/>
      <c r="D25" s="236"/>
      <c r="E25" s="224"/>
      <c r="F25" s="238">
        <f ca="1" t="shared" si="0"/>
        <v>0</v>
      </c>
      <c r="G25" s="239"/>
      <c r="H25" s="239"/>
      <c r="I25" s="240">
        <f t="shared" si="1"/>
        <v>0</v>
      </c>
      <c r="J25" s="239"/>
      <c r="K25" s="241"/>
    </row>
    <row r="26" spans="1:11" s="206" customFormat="1" ht="23.25" customHeight="1">
      <c r="A26" s="236"/>
      <c r="B26" s="237"/>
      <c r="C26" s="236"/>
      <c r="D26" s="236"/>
      <c r="E26" s="224"/>
      <c r="F26" s="238">
        <f ca="1" t="shared" si="0"/>
        <v>0</v>
      </c>
      <c r="G26" s="239"/>
      <c r="H26" s="239"/>
      <c r="I26" s="240">
        <f t="shared" si="1"/>
        <v>0</v>
      </c>
      <c r="J26" s="239"/>
      <c r="K26" s="241"/>
    </row>
    <row r="27" spans="1:11" s="206" customFormat="1" ht="23.25" customHeight="1">
      <c r="A27" s="236"/>
      <c r="B27" s="237"/>
      <c r="C27" s="236"/>
      <c r="D27" s="236"/>
      <c r="E27" s="224"/>
      <c r="F27" s="238">
        <f ca="1" t="shared" si="0"/>
        <v>0</v>
      </c>
      <c r="G27" s="239"/>
      <c r="H27" s="239"/>
      <c r="I27" s="240">
        <f t="shared" si="1"/>
        <v>0</v>
      </c>
      <c r="J27" s="239"/>
      <c r="K27" s="241"/>
    </row>
    <row r="28" spans="1:11" s="206" customFormat="1" ht="23.25" customHeight="1">
      <c r="A28" s="236"/>
      <c r="B28" s="237"/>
      <c r="C28" s="236"/>
      <c r="D28" s="236"/>
      <c r="E28" s="224"/>
      <c r="F28" s="238">
        <f ca="1" t="shared" si="0"/>
        <v>0</v>
      </c>
      <c r="G28" s="239"/>
      <c r="H28" s="239"/>
      <c r="I28" s="240">
        <f t="shared" si="1"/>
        <v>0</v>
      </c>
      <c r="J28" s="239"/>
      <c r="K28" s="241"/>
    </row>
    <row r="29" spans="1:11" s="206" customFormat="1" ht="23.25" customHeight="1">
      <c r="A29" s="236"/>
      <c r="B29" s="237"/>
      <c r="C29" s="236"/>
      <c r="D29" s="236"/>
      <c r="E29" s="224"/>
      <c r="F29" s="238">
        <f ca="1" t="shared" si="0"/>
        <v>0</v>
      </c>
      <c r="G29" s="239"/>
      <c r="H29" s="239"/>
      <c r="I29" s="240">
        <f t="shared" si="1"/>
        <v>0</v>
      </c>
      <c r="J29" s="239"/>
      <c r="K29" s="241"/>
    </row>
    <row r="30" spans="1:11" s="206" customFormat="1" ht="23.25" customHeight="1">
      <c r="A30" s="236"/>
      <c r="B30" s="237"/>
      <c r="C30" s="236"/>
      <c r="D30" s="236"/>
      <c r="E30" s="224"/>
      <c r="F30" s="238">
        <f ca="1" t="shared" si="0"/>
        <v>0</v>
      </c>
      <c r="G30" s="239"/>
      <c r="H30" s="239"/>
      <c r="I30" s="240">
        <f t="shared" si="1"/>
        <v>0</v>
      </c>
      <c r="J30" s="239"/>
      <c r="K30" s="241"/>
    </row>
    <row r="31" spans="1:11" s="206" customFormat="1" ht="23.25" customHeight="1">
      <c r="A31" s="236"/>
      <c r="B31" s="237"/>
      <c r="C31" s="236"/>
      <c r="D31" s="236"/>
      <c r="E31" s="224"/>
      <c r="F31" s="238">
        <f ca="1" t="shared" si="0"/>
        <v>0</v>
      </c>
      <c r="G31" s="239"/>
      <c r="H31" s="239"/>
      <c r="I31" s="240">
        <f t="shared" si="1"/>
        <v>0</v>
      </c>
      <c r="J31" s="239"/>
      <c r="K31" s="241"/>
    </row>
    <row r="32" spans="1:11" s="206" customFormat="1" ht="23.25" customHeight="1">
      <c r="A32" s="236"/>
      <c r="B32" s="237"/>
      <c r="C32" s="236"/>
      <c r="D32" s="236"/>
      <c r="E32" s="224"/>
      <c r="F32" s="238">
        <f ca="1" t="shared" si="0"/>
        <v>0</v>
      </c>
      <c r="G32" s="239"/>
      <c r="H32" s="239"/>
      <c r="I32" s="240">
        <f t="shared" si="1"/>
        <v>0</v>
      </c>
      <c r="J32" s="239"/>
      <c r="K32" s="241"/>
    </row>
    <row r="33" spans="1:11" s="206" customFormat="1" ht="23.25" customHeight="1">
      <c r="A33" s="236"/>
      <c r="B33" s="237"/>
      <c r="C33" s="236"/>
      <c r="D33" s="236"/>
      <c r="E33" s="224"/>
      <c r="F33" s="238">
        <f ca="1" t="shared" si="0"/>
        <v>0</v>
      </c>
      <c r="G33" s="239"/>
      <c r="H33" s="239"/>
      <c r="I33" s="240">
        <f t="shared" si="1"/>
        <v>0</v>
      </c>
      <c r="J33" s="239"/>
      <c r="K33" s="241"/>
    </row>
    <row r="34" spans="1:11" s="206" customFormat="1" ht="23.25" customHeight="1">
      <c r="A34" s="236"/>
      <c r="B34" s="237"/>
      <c r="C34" s="236"/>
      <c r="D34" s="236"/>
      <c r="E34" s="224"/>
      <c r="F34" s="238">
        <f ca="1" t="shared" si="0"/>
        <v>0</v>
      </c>
      <c r="G34" s="239"/>
      <c r="H34" s="239"/>
      <c r="I34" s="240">
        <f t="shared" si="1"/>
        <v>0</v>
      </c>
      <c r="J34" s="239"/>
      <c r="K34" s="241"/>
    </row>
    <row r="35" spans="1:11" s="206" customFormat="1" ht="23.25" customHeight="1">
      <c r="A35" s="236"/>
      <c r="B35" s="237"/>
      <c r="C35" s="236"/>
      <c r="D35" s="236"/>
      <c r="E35" s="224"/>
      <c r="F35" s="238">
        <f ca="1" t="shared" si="0"/>
        <v>0</v>
      </c>
      <c r="G35" s="239"/>
      <c r="H35" s="239"/>
      <c r="I35" s="240">
        <f t="shared" si="1"/>
        <v>0</v>
      </c>
      <c r="J35" s="239"/>
      <c r="K35" s="241"/>
    </row>
    <row r="36" spans="1:11" s="206" customFormat="1" ht="23.25" customHeight="1">
      <c r="A36" s="236"/>
      <c r="B36" s="237"/>
      <c r="C36" s="236"/>
      <c r="D36" s="236"/>
      <c r="E36" s="224"/>
      <c r="F36" s="238">
        <f ca="1" t="shared" si="0"/>
        <v>0</v>
      </c>
      <c r="G36" s="239"/>
      <c r="H36" s="239"/>
      <c r="I36" s="240">
        <f t="shared" si="1"/>
        <v>0</v>
      </c>
      <c r="J36" s="239"/>
      <c r="K36" s="241"/>
    </row>
    <row r="37" spans="1:11" s="206" customFormat="1" ht="23.25" customHeight="1">
      <c r="A37" s="236"/>
      <c r="B37" s="237"/>
      <c r="C37" s="236"/>
      <c r="D37" s="236"/>
      <c r="E37" s="224"/>
      <c r="F37" s="238">
        <f ca="1" t="shared" si="0"/>
        <v>0</v>
      </c>
      <c r="G37" s="239"/>
      <c r="H37" s="239"/>
      <c r="I37" s="240">
        <f t="shared" si="1"/>
        <v>0</v>
      </c>
      <c r="J37" s="239"/>
      <c r="K37" s="241"/>
    </row>
    <row r="38" spans="1:11" s="206" customFormat="1" ht="23.25" customHeight="1">
      <c r="A38" s="236"/>
      <c r="B38" s="237"/>
      <c r="C38" s="236"/>
      <c r="D38" s="236"/>
      <c r="E38" s="224"/>
      <c r="F38" s="238">
        <f ca="1" t="shared" si="0"/>
        <v>0</v>
      </c>
      <c r="G38" s="239"/>
      <c r="H38" s="239"/>
      <c r="I38" s="240">
        <f t="shared" si="1"/>
        <v>0</v>
      </c>
      <c r="J38" s="239"/>
      <c r="K38" s="241"/>
    </row>
    <row r="39" spans="1:11" s="206" customFormat="1" ht="23.25" customHeight="1">
      <c r="A39" s="236"/>
      <c r="B39" s="237"/>
      <c r="C39" s="236"/>
      <c r="D39" s="236"/>
      <c r="E39" s="224"/>
      <c r="F39" s="238">
        <f ca="1" t="shared" si="0"/>
        <v>0</v>
      </c>
      <c r="G39" s="239"/>
      <c r="H39" s="239"/>
      <c r="I39" s="240">
        <f t="shared" si="1"/>
        <v>0</v>
      </c>
      <c r="J39" s="239"/>
      <c r="K39" s="241"/>
    </row>
    <row r="40" spans="1:11" s="206" customFormat="1" ht="23.25" customHeight="1">
      <c r="A40" s="236"/>
      <c r="B40" s="237"/>
      <c r="C40" s="236"/>
      <c r="D40" s="236"/>
      <c r="E40" s="224"/>
      <c r="F40" s="238">
        <f ca="1" t="shared" si="0"/>
        <v>0</v>
      </c>
      <c r="G40" s="239"/>
      <c r="H40" s="239"/>
      <c r="I40" s="240">
        <f t="shared" si="1"/>
        <v>0</v>
      </c>
      <c r="J40" s="239"/>
      <c r="K40" s="241"/>
    </row>
    <row r="41" spans="1:11" s="206" customFormat="1" ht="23.25" customHeight="1">
      <c r="A41" s="236"/>
      <c r="B41" s="237"/>
      <c r="C41" s="236"/>
      <c r="D41" s="236"/>
      <c r="E41" s="224"/>
      <c r="F41" s="238">
        <f ca="1" t="shared" si="0"/>
        <v>0</v>
      </c>
      <c r="G41" s="239"/>
      <c r="H41" s="239"/>
      <c r="I41" s="240">
        <f t="shared" si="1"/>
        <v>0</v>
      </c>
      <c r="J41" s="239"/>
      <c r="K41" s="241"/>
    </row>
    <row r="42" spans="1:11" s="206" customFormat="1" ht="23.25" customHeight="1">
      <c r="A42" s="236"/>
      <c r="B42" s="237"/>
      <c r="C42" s="236"/>
      <c r="D42" s="236"/>
      <c r="E42" s="224"/>
      <c r="F42" s="238">
        <f ca="1" t="shared" si="0"/>
        <v>0</v>
      </c>
      <c r="G42" s="239"/>
      <c r="H42" s="239"/>
      <c r="I42" s="240">
        <f t="shared" si="1"/>
        <v>0</v>
      </c>
      <c r="J42" s="239"/>
      <c r="K42" s="241"/>
    </row>
    <row r="43" spans="1:11" s="206" customFormat="1" ht="23.25" customHeight="1">
      <c r="A43" s="236"/>
      <c r="B43" s="237"/>
      <c r="C43" s="236"/>
      <c r="D43" s="236"/>
      <c r="E43" s="224"/>
      <c r="F43" s="238">
        <f ca="1" t="shared" si="0"/>
        <v>0</v>
      </c>
      <c r="G43" s="239"/>
      <c r="H43" s="239"/>
      <c r="I43" s="240">
        <f t="shared" si="1"/>
        <v>0</v>
      </c>
      <c r="J43" s="239"/>
      <c r="K43" s="241"/>
    </row>
    <row r="44" spans="1:11" s="206" customFormat="1" ht="23.25" customHeight="1">
      <c r="A44" s="236"/>
      <c r="B44" s="237"/>
      <c r="C44" s="236"/>
      <c r="D44" s="236"/>
      <c r="E44" s="224"/>
      <c r="F44" s="238">
        <f ca="1" t="shared" si="0"/>
        <v>0</v>
      </c>
      <c r="G44" s="239"/>
      <c r="H44" s="239"/>
      <c r="I44" s="240">
        <f t="shared" si="1"/>
        <v>0</v>
      </c>
      <c r="J44" s="239"/>
      <c r="K44" s="241"/>
    </row>
    <row r="45" spans="1:11" s="206" customFormat="1" ht="23.25" customHeight="1">
      <c r="A45" s="236"/>
      <c r="B45" s="237"/>
      <c r="C45" s="236"/>
      <c r="D45" s="236"/>
      <c r="E45" s="224"/>
      <c r="F45" s="238">
        <f ca="1" t="shared" si="0"/>
        <v>0</v>
      </c>
      <c r="G45" s="239"/>
      <c r="H45" s="239"/>
      <c r="I45" s="240">
        <f t="shared" si="1"/>
        <v>0</v>
      </c>
      <c r="J45" s="239"/>
      <c r="K45" s="241"/>
    </row>
    <row r="46" spans="1:11" s="206" customFormat="1" ht="23.25" customHeight="1">
      <c r="A46" s="236"/>
      <c r="B46" s="237"/>
      <c r="C46" s="236"/>
      <c r="D46" s="236"/>
      <c r="E46" s="224"/>
      <c r="F46" s="238">
        <f ca="1" t="shared" si="0"/>
        <v>0</v>
      </c>
      <c r="G46" s="239"/>
      <c r="H46" s="239"/>
      <c r="I46" s="240">
        <f t="shared" si="1"/>
        <v>0</v>
      </c>
      <c r="J46" s="239"/>
      <c r="K46" s="241"/>
    </row>
    <row r="47" spans="1:11" s="206" customFormat="1" ht="23.25" customHeight="1">
      <c r="A47" s="236"/>
      <c r="B47" s="237"/>
      <c r="C47" s="236"/>
      <c r="D47" s="236"/>
      <c r="E47" s="224"/>
      <c r="F47" s="238">
        <f ca="1" t="shared" si="0"/>
        <v>0</v>
      </c>
      <c r="G47" s="239"/>
      <c r="H47" s="239"/>
      <c r="I47" s="240">
        <f t="shared" si="1"/>
        <v>0</v>
      </c>
      <c r="J47" s="239"/>
      <c r="K47" s="241"/>
    </row>
    <row r="48" spans="1:11" s="206" customFormat="1" ht="23.25" customHeight="1">
      <c r="A48" s="236"/>
      <c r="B48" s="237"/>
      <c r="C48" s="236"/>
      <c r="D48" s="236"/>
      <c r="E48" s="224"/>
      <c r="F48" s="238">
        <f ca="1" t="shared" si="0"/>
        <v>0</v>
      </c>
      <c r="G48" s="239"/>
      <c r="H48" s="239"/>
      <c r="I48" s="240">
        <f t="shared" si="1"/>
        <v>0</v>
      </c>
      <c r="J48" s="239"/>
      <c r="K48" s="241"/>
    </row>
    <row r="49" spans="1:11" s="206" customFormat="1" ht="23.25" customHeight="1">
      <c r="A49" s="236"/>
      <c r="B49" s="237"/>
      <c r="C49" s="236"/>
      <c r="D49" s="236"/>
      <c r="E49" s="224"/>
      <c r="F49" s="238">
        <f ca="1" t="shared" si="0"/>
        <v>0</v>
      </c>
      <c r="G49" s="239"/>
      <c r="H49" s="239"/>
      <c r="I49" s="240">
        <f t="shared" si="1"/>
        <v>0</v>
      </c>
      <c r="J49" s="239"/>
      <c r="K49" s="241"/>
    </row>
    <row r="50" spans="1:11" s="206" customFormat="1" ht="23.25" customHeight="1">
      <c r="A50" s="236"/>
      <c r="B50" s="237"/>
      <c r="C50" s="236"/>
      <c r="D50" s="236"/>
      <c r="E50" s="224"/>
      <c r="F50" s="238">
        <f ca="1" t="shared" si="0"/>
        <v>0</v>
      </c>
      <c r="G50" s="239"/>
      <c r="H50" s="239"/>
      <c r="I50" s="240">
        <f t="shared" si="1"/>
        <v>0</v>
      </c>
      <c r="J50" s="239"/>
      <c r="K50" s="241"/>
    </row>
    <row r="51" spans="1:11" s="206" customFormat="1" ht="23.25" customHeight="1">
      <c r="A51" s="236"/>
      <c r="B51" s="237"/>
      <c r="C51" s="236"/>
      <c r="D51" s="236"/>
      <c r="E51" s="224"/>
      <c r="F51" s="238">
        <f ca="1" t="shared" si="0"/>
        <v>0</v>
      </c>
      <c r="G51" s="239"/>
      <c r="H51" s="239"/>
      <c r="I51" s="240">
        <f t="shared" si="1"/>
        <v>0</v>
      </c>
      <c r="J51" s="239"/>
      <c r="K51" s="241"/>
    </row>
    <row r="52" spans="1:11" s="206" customFormat="1" ht="23.25" customHeight="1">
      <c r="A52" s="236"/>
      <c r="B52" s="237"/>
      <c r="C52" s="236"/>
      <c r="D52" s="236"/>
      <c r="E52" s="224"/>
      <c r="F52" s="238">
        <f ca="1" t="shared" si="0"/>
        <v>0</v>
      </c>
      <c r="G52" s="239"/>
      <c r="H52" s="239"/>
      <c r="I52" s="240">
        <f t="shared" si="1"/>
        <v>0</v>
      </c>
      <c r="J52" s="239"/>
      <c r="K52" s="241"/>
    </row>
    <row r="53" spans="1:11" s="206" customFormat="1" ht="23.25" customHeight="1">
      <c r="A53" s="236"/>
      <c r="B53" s="237"/>
      <c r="C53" s="236"/>
      <c r="D53" s="236"/>
      <c r="E53" s="224"/>
      <c r="F53" s="238">
        <f ca="1" t="shared" si="0"/>
        <v>0</v>
      </c>
      <c r="G53" s="239"/>
      <c r="H53" s="239"/>
      <c r="I53" s="240">
        <f t="shared" si="1"/>
        <v>0</v>
      </c>
      <c r="J53" s="239"/>
      <c r="K53" s="241"/>
    </row>
    <row r="54" spans="1:11" s="206" customFormat="1" ht="23.25" customHeight="1">
      <c r="A54" s="236"/>
      <c r="B54" s="237"/>
      <c r="C54" s="236"/>
      <c r="D54" s="236"/>
      <c r="E54" s="224"/>
      <c r="F54" s="238">
        <f ca="1" t="shared" si="0"/>
        <v>0</v>
      </c>
      <c r="G54" s="239"/>
      <c r="H54" s="239"/>
      <c r="I54" s="240">
        <f t="shared" si="1"/>
        <v>0</v>
      </c>
      <c r="J54" s="239"/>
      <c r="K54" s="241"/>
    </row>
    <row r="55" spans="1:11" s="206" customFormat="1" ht="23.25" customHeight="1">
      <c r="A55" s="236"/>
      <c r="B55" s="237"/>
      <c r="C55" s="236"/>
      <c r="D55" s="236"/>
      <c r="E55" s="224"/>
      <c r="F55" s="238">
        <f ca="1" t="shared" si="0"/>
        <v>0</v>
      </c>
      <c r="G55" s="239"/>
      <c r="H55" s="239"/>
      <c r="I55" s="240">
        <f t="shared" si="1"/>
        <v>0</v>
      </c>
      <c r="J55" s="239"/>
      <c r="K55" s="241"/>
    </row>
    <row r="56" spans="1:11" s="206" customFormat="1" ht="23.25" customHeight="1">
      <c r="A56" s="236"/>
      <c r="B56" s="237"/>
      <c r="C56" s="236"/>
      <c r="D56" s="236"/>
      <c r="E56" s="224"/>
      <c r="F56" s="238">
        <f ca="1" t="shared" si="0"/>
        <v>0</v>
      </c>
      <c r="G56" s="239"/>
      <c r="H56" s="239"/>
      <c r="I56" s="240">
        <f t="shared" si="1"/>
        <v>0</v>
      </c>
      <c r="J56" s="239"/>
      <c r="K56" s="241"/>
    </row>
    <row r="57" spans="1:11" s="206" customFormat="1" ht="23.25" customHeight="1">
      <c r="A57" s="236"/>
      <c r="B57" s="237"/>
      <c r="C57" s="236"/>
      <c r="D57" s="236"/>
      <c r="E57" s="224"/>
      <c r="F57" s="238">
        <f ca="1" t="shared" si="0"/>
        <v>0</v>
      </c>
      <c r="G57" s="239"/>
      <c r="H57" s="239"/>
      <c r="I57" s="240">
        <f t="shared" si="1"/>
        <v>0</v>
      </c>
      <c r="J57" s="239"/>
      <c r="K57" s="241"/>
    </row>
    <row r="58" spans="1:11" s="206" customFormat="1" ht="23.25" customHeight="1">
      <c r="A58" s="236"/>
      <c r="B58" s="237"/>
      <c r="C58" s="236"/>
      <c r="D58" s="236"/>
      <c r="E58" s="224"/>
      <c r="F58" s="238">
        <f ca="1" t="shared" si="0"/>
        <v>0</v>
      </c>
      <c r="G58" s="239"/>
      <c r="H58" s="239"/>
      <c r="I58" s="240">
        <f t="shared" si="1"/>
        <v>0</v>
      </c>
      <c r="J58" s="239"/>
      <c r="K58" s="241"/>
    </row>
    <row r="59" spans="1:11" s="206" customFormat="1" ht="23.25" customHeight="1">
      <c r="A59" s="236"/>
      <c r="B59" s="237"/>
      <c r="C59" s="236"/>
      <c r="D59" s="236"/>
      <c r="E59" s="224"/>
      <c r="F59" s="238">
        <f ca="1" t="shared" si="0"/>
        <v>0</v>
      </c>
      <c r="G59" s="239"/>
      <c r="H59" s="239"/>
      <c r="I59" s="240">
        <f t="shared" si="1"/>
        <v>0</v>
      </c>
      <c r="J59" s="239"/>
      <c r="K59" s="241"/>
    </row>
    <row r="60" spans="1:11" s="206" customFormat="1" ht="23.25" customHeight="1">
      <c r="A60" s="236"/>
      <c r="B60" s="237"/>
      <c r="C60" s="236"/>
      <c r="D60" s="236"/>
      <c r="E60" s="224"/>
      <c r="F60" s="238">
        <f ca="1" t="shared" si="0"/>
        <v>0</v>
      </c>
      <c r="G60" s="239"/>
      <c r="H60" s="239"/>
      <c r="I60" s="240">
        <f t="shared" si="1"/>
        <v>0</v>
      </c>
      <c r="J60" s="239"/>
      <c r="K60" s="241"/>
    </row>
    <row r="61" spans="1:11" s="206" customFormat="1" ht="23.25" customHeight="1">
      <c r="A61" s="236"/>
      <c r="B61" s="237"/>
      <c r="C61" s="236"/>
      <c r="D61" s="236"/>
      <c r="E61" s="224"/>
      <c r="F61" s="238">
        <f ca="1" t="shared" si="0"/>
        <v>0</v>
      </c>
      <c r="G61" s="239"/>
      <c r="H61" s="239"/>
      <c r="I61" s="240">
        <f t="shared" si="1"/>
        <v>0</v>
      </c>
      <c r="J61" s="239"/>
      <c r="K61" s="241"/>
    </row>
    <row r="62" spans="1:11" s="206" customFormat="1" ht="23.25" customHeight="1">
      <c r="A62" s="236"/>
      <c r="B62" s="237"/>
      <c r="C62" s="236"/>
      <c r="D62" s="236"/>
      <c r="E62" s="224"/>
      <c r="F62" s="238">
        <f ca="1" t="shared" si="0"/>
        <v>0</v>
      </c>
      <c r="G62" s="239"/>
      <c r="H62" s="239"/>
      <c r="I62" s="240">
        <f t="shared" si="1"/>
        <v>0</v>
      </c>
      <c r="J62" s="239"/>
      <c r="K62" s="241"/>
    </row>
    <row r="63" spans="1:11" s="206" customFormat="1" ht="23.25" customHeight="1">
      <c r="A63" s="236"/>
      <c r="B63" s="237"/>
      <c r="C63" s="236"/>
      <c r="D63" s="236"/>
      <c r="E63" s="224"/>
      <c r="F63" s="238">
        <f ca="1" t="shared" si="0"/>
        <v>0</v>
      </c>
      <c r="G63" s="239"/>
      <c r="H63" s="239"/>
      <c r="I63" s="240">
        <f t="shared" si="1"/>
        <v>0</v>
      </c>
      <c r="J63" s="239"/>
      <c r="K63" s="241"/>
    </row>
    <row r="64" spans="1:11" s="206" customFormat="1" ht="23.25" customHeight="1">
      <c r="A64" s="236"/>
      <c r="B64" s="237"/>
      <c r="C64" s="236"/>
      <c r="D64" s="236"/>
      <c r="E64" s="224"/>
      <c r="F64" s="238">
        <f ca="1" t="shared" si="0"/>
        <v>0</v>
      </c>
      <c r="G64" s="239"/>
      <c r="H64" s="239"/>
      <c r="I64" s="240">
        <f t="shared" si="1"/>
        <v>0</v>
      </c>
      <c r="J64" s="239"/>
      <c r="K64" s="241"/>
    </row>
    <row r="65" spans="1:11" s="206" customFormat="1" ht="23.25" customHeight="1">
      <c r="A65" s="236"/>
      <c r="B65" s="237"/>
      <c r="C65" s="236"/>
      <c r="D65" s="236"/>
      <c r="E65" s="224"/>
      <c r="F65" s="238">
        <f ca="1" t="shared" si="0"/>
        <v>0</v>
      </c>
      <c r="G65" s="239"/>
      <c r="H65" s="239"/>
      <c r="I65" s="240">
        <f t="shared" si="1"/>
        <v>0</v>
      </c>
      <c r="J65" s="239"/>
      <c r="K65" s="241"/>
    </row>
    <row r="66" spans="1:11" s="206" customFormat="1" ht="23.25" customHeight="1">
      <c r="A66" s="236"/>
      <c r="B66" s="237"/>
      <c r="C66" s="236"/>
      <c r="D66" s="236"/>
      <c r="E66" s="224"/>
      <c r="F66" s="238">
        <f ca="1" t="shared" si="0"/>
        <v>0</v>
      </c>
      <c r="G66" s="239"/>
      <c r="H66" s="239"/>
      <c r="I66" s="240">
        <f t="shared" si="1"/>
        <v>0</v>
      </c>
      <c r="J66" s="239"/>
      <c r="K66" s="241"/>
    </row>
    <row r="67" spans="1:11" s="206" customFormat="1" ht="23.25" customHeight="1">
      <c r="A67" s="236"/>
      <c r="B67" s="237"/>
      <c r="C67" s="236"/>
      <c r="D67" s="236"/>
      <c r="E67" s="224"/>
      <c r="F67" s="238">
        <f ca="1" t="shared" si="0"/>
        <v>0</v>
      </c>
      <c r="G67" s="239"/>
      <c r="H67" s="239"/>
      <c r="I67" s="240">
        <f t="shared" si="1"/>
        <v>0</v>
      </c>
      <c r="J67" s="239"/>
      <c r="K67" s="241"/>
    </row>
    <row r="68" spans="1:11" s="206" customFormat="1" ht="23.25" customHeight="1">
      <c r="A68" s="236"/>
      <c r="B68" s="237"/>
      <c r="C68" s="236"/>
      <c r="D68" s="236"/>
      <c r="E68" s="224"/>
      <c r="F68" s="238">
        <f ca="1" t="shared" si="0"/>
        <v>0</v>
      </c>
      <c r="G68" s="239"/>
      <c r="H68" s="239"/>
      <c r="I68" s="240">
        <f t="shared" si="1"/>
        <v>0</v>
      </c>
      <c r="J68" s="239"/>
      <c r="K68" s="241"/>
    </row>
    <row r="69" spans="1:11" s="206" customFormat="1" ht="23.25" customHeight="1">
      <c r="A69" s="236"/>
      <c r="B69" s="237"/>
      <c r="C69" s="236"/>
      <c r="D69" s="236"/>
      <c r="E69" s="224"/>
      <c r="F69" s="238">
        <f ca="1" t="shared" si="0"/>
        <v>0</v>
      </c>
      <c r="G69" s="239"/>
      <c r="H69" s="239"/>
      <c r="I69" s="240">
        <f t="shared" si="1"/>
        <v>0</v>
      </c>
      <c r="J69" s="239"/>
      <c r="K69" s="241"/>
    </row>
    <row r="70" spans="1:11" s="206" customFormat="1" ht="23.25" customHeight="1">
      <c r="A70" s="236"/>
      <c r="B70" s="237"/>
      <c r="C70" s="236"/>
      <c r="D70" s="236"/>
      <c r="E70" s="224"/>
      <c r="F70" s="238">
        <f ca="1" t="shared" si="0"/>
        <v>0</v>
      </c>
      <c r="G70" s="239"/>
      <c r="H70" s="239"/>
      <c r="I70" s="240">
        <f t="shared" si="1"/>
        <v>0</v>
      </c>
      <c r="J70" s="239"/>
      <c r="K70" s="241"/>
    </row>
    <row r="71" spans="1:11" s="206" customFormat="1" ht="23.25" customHeight="1">
      <c r="A71" s="236"/>
      <c r="B71" s="237"/>
      <c r="C71" s="236"/>
      <c r="D71" s="236"/>
      <c r="E71" s="224"/>
      <c r="F71" s="238">
        <f ca="1" t="shared" si="0"/>
        <v>0</v>
      </c>
      <c r="G71" s="239"/>
      <c r="H71" s="239"/>
      <c r="I71" s="240">
        <f t="shared" si="1"/>
        <v>0</v>
      </c>
      <c r="J71" s="239"/>
      <c r="K71" s="241"/>
    </row>
    <row r="72" spans="1:11" s="206" customFormat="1" ht="23.25" customHeight="1">
      <c r="A72" s="236"/>
      <c r="B72" s="237"/>
      <c r="C72" s="236"/>
      <c r="D72" s="236"/>
      <c r="E72" s="224"/>
      <c r="F72" s="238">
        <f aca="true" ca="1" t="shared" si="2" ref="F72:F100">IF($D72="",0,INDIRECT($D72))</f>
        <v>0</v>
      </c>
      <c r="G72" s="239"/>
      <c r="H72" s="239"/>
      <c r="I72" s="240">
        <f aca="true" t="shared" si="3" ref="I72:I100">SUM(G72:H72)</f>
        <v>0</v>
      </c>
      <c r="J72" s="239"/>
      <c r="K72" s="241"/>
    </row>
    <row r="73" spans="1:11" s="206" customFormat="1" ht="23.25" customHeight="1">
      <c r="A73" s="236"/>
      <c r="B73" s="237"/>
      <c r="C73" s="236"/>
      <c r="D73" s="236"/>
      <c r="E73" s="224"/>
      <c r="F73" s="238">
        <f ca="1" t="shared" si="2"/>
        <v>0</v>
      </c>
      <c r="G73" s="239"/>
      <c r="H73" s="239"/>
      <c r="I73" s="240">
        <f t="shared" si="3"/>
        <v>0</v>
      </c>
      <c r="J73" s="239"/>
      <c r="K73" s="241"/>
    </row>
    <row r="74" spans="1:11" s="206" customFormat="1" ht="23.25" customHeight="1">
      <c r="A74" s="236"/>
      <c r="B74" s="237"/>
      <c r="C74" s="236"/>
      <c r="D74" s="236"/>
      <c r="E74" s="224"/>
      <c r="F74" s="238">
        <f ca="1" t="shared" si="2"/>
        <v>0</v>
      </c>
      <c r="G74" s="239"/>
      <c r="H74" s="239"/>
      <c r="I74" s="240">
        <f t="shared" si="3"/>
        <v>0</v>
      </c>
      <c r="J74" s="239"/>
      <c r="K74" s="241"/>
    </row>
    <row r="75" spans="1:11" s="206" customFormat="1" ht="23.25" customHeight="1">
      <c r="A75" s="236"/>
      <c r="B75" s="237"/>
      <c r="C75" s="236"/>
      <c r="D75" s="236"/>
      <c r="E75" s="224"/>
      <c r="F75" s="238">
        <f ca="1" t="shared" si="2"/>
        <v>0</v>
      </c>
      <c r="G75" s="239"/>
      <c r="H75" s="239"/>
      <c r="I75" s="240">
        <f t="shared" si="3"/>
        <v>0</v>
      </c>
      <c r="J75" s="239"/>
      <c r="K75" s="241"/>
    </row>
    <row r="76" spans="1:11" s="206" customFormat="1" ht="23.25" customHeight="1">
      <c r="A76" s="236"/>
      <c r="B76" s="237"/>
      <c r="C76" s="236"/>
      <c r="D76" s="236"/>
      <c r="E76" s="224"/>
      <c r="F76" s="238">
        <f ca="1" t="shared" si="2"/>
        <v>0</v>
      </c>
      <c r="G76" s="239"/>
      <c r="H76" s="239"/>
      <c r="I76" s="240">
        <f t="shared" si="3"/>
        <v>0</v>
      </c>
      <c r="J76" s="239"/>
      <c r="K76" s="241"/>
    </row>
    <row r="77" spans="1:11" s="206" customFormat="1" ht="23.25" customHeight="1">
      <c r="A77" s="236"/>
      <c r="B77" s="237"/>
      <c r="C77" s="236"/>
      <c r="D77" s="236"/>
      <c r="E77" s="224"/>
      <c r="F77" s="238">
        <f ca="1" t="shared" si="2"/>
        <v>0</v>
      </c>
      <c r="G77" s="239"/>
      <c r="H77" s="239"/>
      <c r="I77" s="240">
        <f t="shared" si="3"/>
        <v>0</v>
      </c>
      <c r="J77" s="239"/>
      <c r="K77" s="241"/>
    </row>
    <row r="78" spans="1:11" s="206" customFormat="1" ht="23.25" customHeight="1">
      <c r="A78" s="236"/>
      <c r="B78" s="237"/>
      <c r="C78" s="236"/>
      <c r="D78" s="236"/>
      <c r="E78" s="224"/>
      <c r="F78" s="238">
        <f ca="1" t="shared" si="2"/>
        <v>0</v>
      </c>
      <c r="G78" s="239"/>
      <c r="H78" s="239"/>
      <c r="I78" s="240">
        <f t="shared" si="3"/>
        <v>0</v>
      </c>
      <c r="J78" s="239"/>
      <c r="K78" s="241"/>
    </row>
    <row r="79" spans="1:11" s="206" customFormat="1" ht="23.25" customHeight="1">
      <c r="A79" s="236"/>
      <c r="B79" s="237"/>
      <c r="C79" s="236"/>
      <c r="D79" s="236"/>
      <c r="E79" s="224"/>
      <c r="F79" s="238">
        <f ca="1" t="shared" si="2"/>
        <v>0</v>
      </c>
      <c r="G79" s="239"/>
      <c r="H79" s="239"/>
      <c r="I79" s="240">
        <f t="shared" si="3"/>
        <v>0</v>
      </c>
      <c r="J79" s="239"/>
      <c r="K79" s="241"/>
    </row>
    <row r="80" spans="1:11" s="206" customFormat="1" ht="23.25" customHeight="1">
      <c r="A80" s="236"/>
      <c r="B80" s="237"/>
      <c r="C80" s="236"/>
      <c r="D80" s="236"/>
      <c r="E80" s="224"/>
      <c r="F80" s="238">
        <f ca="1" t="shared" si="2"/>
        <v>0</v>
      </c>
      <c r="G80" s="239"/>
      <c r="H80" s="239"/>
      <c r="I80" s="240">
        <f t="shared" si="3"/>
        <v>0</v>
      </c>
      <c r="J80" s="239"/>
      <c r="K80" s="241"/>
    </row>
    <row r="81" spans="1:11" s="206" customFormat="1" ht="23.25" customHeight="1">
      <c r="A81" s="236"/>
      <c r="B81" s="237"/>
      <c r="C81" s="236"/>
      <c r="D81" s="236"/>
      <c r="E81" s="224"/>
      <c r="F81" s="238">
        <f ca="1" t="shared" si="2"/>
        <v>0</v>
      </c>
      <c r="G81" s="239"/>
      <c r="H81" s="239"/>
      <c r="I81" s="240">
        <f t="shared" si="3"/>
        <v>0</v>
      </c>
      <c r="J81" s="239"/>
      <c r="K81" s="241"/>
    </row>
    <row r="82" spans="1:11" s="206" customFormat="1" ht="23.25" customHeight="1">
      <c r="A82" s="236"/>
      <c r="B82" s="237"/>
      <c r="C82" s="236"/>
      <c r="D82" s="236"/>
      <c r="E82" s="224"/>
      <c r="F82" s="238">
        <f ca="1" t="shared" si="2"/>
        <v>0</v>
      </c>
      <c r="G82" s="239"/>
      <c r="H82" s="239"/>
      <c r="I82" s="240">
        <f t="shared" si="3"/>
        <v>0</v>
      </c>
      <c r="J82" s="239"/>
      <c r="K82" s="241"/>
    </row>
    <row r="83" spans="1:11" s="206" customFormat="1" ht="23.25" customHeight="1">
      <c r="A83" s="236"/>
      <c r="B83" s="237"/>
      <c r="C83" s="236"/>
      <c r="D83" s="236"/>
      <c r="E83" s="224"/>
      <c r="F83" s="238">
        <f ca="1" t="shared" si="2"/>
        <v>0</v>
      </c>
      <c r="G83" s="239"/>
      <c r="H83" s="239"/>
      <c r="I83" s="240">
        <f t="shared" si="3"/>
        <v>0</v>
      </c>
      <c r="J83" s="239"/>
      <c r="K83" s="241"/>
    </row>
    <row r="84" spans="1:11" s="206" customFormat="1" ht="23.25" customHeight="1">
      <c r="A84" s="236"/>
      <c r="B84" s="237"/>
      <c r="C84" s="236"/>
      <c r="D84" s="236"/>
      <c r="E84" s="224"/>
      <c r="F84" s="238">
        <f ca="1" t="shared" si="2"/>
        <v>0</v>
      </c>
      <c r="G84" s="239"/>
      <c r="H84" s="239"/>
      <c r="I84" s="240">
        <f t="shared" si="3"/>
        <v>0</v>
      </c>
      <c r="J84" s="239"/>
      <c r="K84" s="241"/>
    </row>
    <row r="85" spans="1:11" s="206" customFormat="1" ht="23.25" customHeight="1">
      <c r="A85" s="236"/>
      <c r="B85" s="237"/>
      <c r="C85" s="236"/>
      <c r="D85" s="236"/>
      <c r="E85" s="224"/>
      <c r="F85" s="238">
        <f ca="1" t="shared" si="2"/>
        <v>0</v>
      </c>
      <c r="G85" s="239"/>
      <c r="H85" s="239"/>
      <c r="I85" s="240">
        <f t="shared" si="3"/>
        <v>0</v>
      </c>
      <c r="J85" s="239"/>
      <c r="K85" s="241"/>
    </row>
    <row r="86" spans="1:11" s="206" customFormat="1" ht="23.25" customHeight="1">
      <c r="A86" s="236"/>
      <c r="B86" s="237"/>
      <c r="C86" s="236"/>
      <c r="D86" s="236"/>
      <c r="E86" s="224"/>
      <c r="F86" s="238">
        <f ca="1" t="shared" si="2"/>
        <v>0</v>
      </c>
      <c r="G86" s="239"/>
      <c r="H86" s="239"/>
      <c r="I86" s="240">
        <f t="shared" si="3"/>
        <v>0</v>
      </c>
      <c r="J86" s="239"/>
      <c r="K86" s="241"/>
    </row>
    <row r="87" spans="1:11" s="206" customFormat="1" ht="23.25" customHeight="1">
      <c r="A87" s="236"/>
      <c r="B87" s="237"/>
      <c r="C87" s="236"/>
      <c r="D87" s="236"/>
      <c r="E87" s="224"/>
      <c r="F87" s="238">
        <f ca="1" t="shared" si="2"/>
        <v>0</v>
      </c>
      <c r="G87" s="239"/>
      <c r="H87" s="239"/>
      <c r="I87" s="240">
        <f t="shared" si="3"/>
        <v>0</v>
      </c>
      <c r="J87" s="239"/>
      <c r="K87" s="241"/>
    </row>
    <row r="88" spans="1:11" s="206" customFormat="1" ht="23.25" customHeight="1">
      <c r="A88" s="236"/>
      <c r="B88" s="237"/>
      <c r="C88" s="236"/>
      <c r="D88" s="236"/>
      <c r="E88" s="224"/>
      <c r="F88" s="238">
        <f ca="1" t="shared" si="2"/>
        <v>0</v>
      </c>
      <c r="G88" s="239"/>
      <c r="H88" s="239"/>
      <c r="I88" s="240">
        <f t="shared" si="3"/>
        <v>0</v>
      </c>
      <c r="J88" s="239"/>
      <c r="K88" s="241"/>
    </row>
    <row r="89" spans="1:11" s="206" customFormat="1" ht="23.25" customHeight="1">
      <c r="A89" s="236"/>
      <c r="B89" s="237"/>
      <c r="C89" s="236"/>
      <c r="D89" s="236"/>
      <c r="E89" s="224"/>
      <c r="F89" s="238">
        <f ca="1" t="shared" si="2"/>
        <v>0</v>
      </c>
      <c r="G89" s="239"/>
      <c r="H89" s="239"/>
      <c r="I89" s="240">
        <f t="shared" si="3"/>
        <v>0</v>
      </c>
      <c r="J89" s="239"/>
      <c r="K89" s="241"/>
    </row>
    <row r="90" spans="1:11" s="206" customFormat="1" ht="23.25" customHeight="1">
      <c r="A90" s="236"/>
      <c r="B90" s="237"/>
      <c r="C90" s="236"/>
      <c r="D90" s="236"/>
      <c r="E90" s="224"/>
      <c r="F90" s="238">
        <f ca="1" t="shared" si="2"/>
        <v>0</v>
      </c>
      <c r="G90" s="239"/>
      <c r="H90" s="239"/>
      <c r="I90" s="240">
        <f t="shared" si="3"/>
        <v>0</v>
      </c>
      <c r="J90" s="239"/>
      <c r="K90" s="241"/>
    </row>
    <row r="91" spans="1:11" s="206" customFormat="1" ht="23.25" customHeight="1">
      <c r="A91" s="236"/>
      <c r="B91" s="237"/>
      <c r="C91" s="236"/>
      <c r="D91" s="236"/>
      <c r="E91" s="224"/>
      <c r="F91" s="238">
        <f ca="1" t="shared" si="2"/>
        <v>0</v>
      </c>
      <c r="G91" s="239"/>
      <c r="H91" s="239"/>
      <c r="I91" s="240">
        <f t="shared" si="3"/>
        <v>0</v>
      </c>
      <c r="J91" s="239"/>
      <c r="K91" s="241"/>
    </row>
    <row r="92" spans="1:11" s="206" customFormat="1" ht="23.25" customHeight="1">
      <c r="A92" s="236"/>
      <c r="B92" s="237"/>
      <c r="C92" s="236"/>
      <c r="D92" s="236"/>
      <c r="E92" s="224"/>
      <c r="F92" s="238">
        <f ca="1" t="shared" si="2"/>
        <v>0</v>
      </c>
      <c r="G92" s="239"/>
      <c r="H92" s="239"/>
      <c r="I92" s="240">
        <f t="shared" si="3"/>
        <v>0</v>
      </c>
      <c r="J92" s="239"/>
      <c r="K92" s="241"/>
    </row>
    <row r="93" spans="1:11" s="206" customFormat="1" ht="23.25" customHeight="1">
      <c r="A93" s="236"/>
      <c r="B93" s="237"/>
      <c r="C93" s="236"/>
      <c r="D93" s="236"/>
      <c r="E93" s="224"/>
      <c r="F93" s="238">
        <f ca="1" t="shared" si="2"/>
        <v>0</v>
      </c>
      <c r="G93" s="239"/>
      <c r="H93" s="239"/>
      <c r="I93" s="240">
        <f t="shared" si="3"/>
        <v>0</v>
      </c>
      <c r="J93" s="239"/>
      <c r="K93" s="241"/>
    </row>
    <row r="94" spans="1:11" s="206" customFormat="1" ht="23.25" customHeight="1">
      <c r="A94" s="236"/>
      <c r="B94" s="237"/>
      <c r="C94" s="236"/>
      <c r="D94" s="236"/>
      <c r="E94" s="224"/>
      <c r="F94" s="238">
        <f ca="1" t="shared" si="2"/>
        <v>0</v>
      </c>
      <c r="G94" s="239"/>
      <c r="H94" s="239"/>
      <c r="I94" s="240">
        <f t="shared" si="3"/>
        <v>0</v>
      </c>
      <c r="J94" s="239"/>
      <c r="K94" s="241"/>
    </row>
    <row r="95" spans="1:11" s="206" customFormat="1" ht="23.25" customHeight="1">
      <c r="A95" s="236"/>
      <c r="B95" s="237"/>
      <c r="C95" s="236"/>
      <c r="D95" s="236"/>
      <c r="E95" s="224"/>
      <c r="F95" s="238">
        <f ca="1" t="shared" si="2"/>
        <v>0</v>
      </c>
      <c r="G95" s="239"/>
      <c r="H95" s="239"/>
      <c r="I95" s="240">
        <f t="shared" si="3"/>
        <v>0</v>
      </c>
      <c r="J95" s="239"/>
      <c r="K95" s="241"/>
    </row>
    <row r="96" spans="1:11" s="206" customFormat="1" ht="23.25" customHeight="1">
      <c r="A96" s="236"/>
      <c r="B96" s="237"/>
      <c r="C96" s="236"/>
      <c r="D96" s="236"/>
      <c r="E96" s="224"/>
      <c r="F96" s="238">
        <f ca="1" t="shared" si="2"/>
        <v>0</v>
      </c>
      <c r="G96" s="239"/>
      <c r="H96" s="239"/>
      <c r="I96" s="240">
        <f t="shared" si="3"/>
        <v>0</v>
      </c>
      <c r="J96" s="239"/>
      <c r="K96" s="241"/>
    </row>
    <row r="97" spans="1:11" s="206" customFormat="1" ht="23.25" customHeight="1">
      <c r="A97" s="236"/>
      <c r="B97" s="237"/>
      <c r="C97" s="236"/>
      <c r="D97" s="236"/>
      <c r="E97" s="224"/>
      <c r="F97" s="238">
        <f ca="1" t="shared" si="2"/>
        <v>0</v>
      </c>
      <c r="G97" s="239"/>
      <c r="H97" s="239"/>
      <c r="I97" s="240">
        <f t="shared" si="3"/>
        <v>0</v>
      </c>
      <c r="J97" s="239"/>
      <c r="K97" s="241"/>
    </row>
    <row r="98" spans="1:11" s="206" customFormat="1" ht="23.25" customHeight="1">
      <c r="A98" s="236"/>
      <c r="B98" s="237"/>
      <c r="C98" s="236"/>
      <c r="D98" s="236"/>
      <c r="E98" s="224"/>
      <c r="F98" s="238">
        <f ca="1" t="shared" si="2"/>
        <v>0</v>
      </c>
      <c r="G98" s="239"/>
      <c r="H98" s="239"/>
      <c r="I98" s="240">
        <f t="shared" si="3"/>
        <v>0</v>
      </c>
      <c r="J98" s="239"/>
      <c r="K98" s="241"/>
    </row>
    <row r="99" spans="1:11" s="206" customFormat="1" ht="23.25" customHeight="1">
      <c r="A99" s="236"/>
      <c r="B99" s="237"/>
      <c r="C99" s="236"/>
      <c r="D99" s="236"/>
      <c r="E99" s="224"/>
      <c r="F99" s="238">
        <f ca="1" t="shared" si="2"/>
        <v>0</v>
      </c>
      <c r="G99" s="239"/>
      <c r="H99" s="239"/>
      <c r="I99" s="240">
        <f t="shared" si="3"/>
        <v>0</v>
      </c>
      <c r="J99" s="239"/>
      <c r="K99" s="241"/>
    </row>
    <row r="100" spans="1:11" s="206" customFormat="1" ht="23.25" customHeight="1">
      <c r="A100" s="236"/>
      <c r="B100" s="237"/>
      <c r="C100" s="236"/>
      <c r="D100" s="236"/>
      <c r="E100" s="224"/>
      <c r="F100" s="238">
        <f ca="1" t="shared" si="2"/>
        <v>0</v>
      </c>
      <c r="G100" s="239"/>
      <c r="H100" s="239"/>
      <c r="I100" s="240">
        <f t="shared" si="3"/>
        <v>0</v>
      </c>
      <c r="J100" s="239"/>
      <c r="K100" s="241"/>
    </row>
  </sheetData>
  <sheetProtection password="D797" sheet="1" objects="1" scenarios="1"/>
  <mergeCells count="6">
    <mergeCell ref="A5:D5"/>
    <mergeCell ref="A3:K3"/>
    <mergeCell ref="A2:K2"/>
    <mergeCell ref="A1:K1"/>
    <mergeCell ref="I4:I5"/>
    <mergeCell ref="F4:F5"/>
  </mergeCells>
  <dataValidations count="9">
    <dataValidation type="list" allowBlank="1" showInputMessage="1" showErrorMessage="1" sqref="A7:A100">
      <formula1>PERIFERIES</formula1>
    </dataValidation>
    <dataValidation type="list" allowBlank="1" showInputMessage="1" showErrorMessage="1" sqref="B7:B100">
      <formula1>INDIRECT($A7)</formula1>
    </dataValidation>
    <dataValidation type="list" allowBlank="1" showInputMessage="1" showErrorMessage="1" sqref="C7:C100">
      <formula1>INDIRECT($B7)</formula1>
    </dataValidation>
    <dataValidation type="whole" operator="greaterThan" allowBlank="1" showInputMessage="1" showErrorMessage="1" errorTitle="Μη έγκυρη εισαγωγή δεδομένων" error="Παρακαλώ προσπαθήστε ξανά! &#10;&#10;Εισάγετε ακέραια τιμή." sqref="K7:K100">
      <formula1>0</formula1>
    </dataValidation>
    <dataValidation type="list" allowBlank="1" showInputMessage="1" showErrorMessage="1" sqref="E7:E100">
      <formula1>"1,2,3,4,5,6,7,8,10,11,12"</formula1>
    </dataValidation>
    <dataValidation type="decimal" operator="greaterThan" allowBlank="1" showInputMessage="1" showErrorMessage="1" errorTitle="Μη έγκυρη εισαγωγή δεδομένων" error="Παρακαλώ προσπαθήστε ξανά! &#10;&#10;Εισάγετε τιμή (ποσοστό του μόνιμου πληθυσμού, %) μεγαλύτερη του μηδενός." sqref="J7:J100">
      <formula1>0</formula1>
    </dataValidation>
    <dataValidation type="list" allowBlank="1" showInputMessage="1" showErrorMessage="1" sqref="D7:D100">
      <formula1>INDIRECT($C7)</formula1>
    </dataValidation>
    <dataValidation type="decimal" allowBlank="1" showInputMessage="1" showErrorMessage="1" errorTitle="Μη έγκυρη εισαγωγή δεδομένων" error="Παρακαλώ προσπαθήστε ξανά!&#10;&#10;ΠΡΟΣΟΧΗ! Το άθροισμα των επιμέρους ποσοστών δεν θα πρέπει να υπερβαίνει το 100%." sqref="H7:H100">
      <formula1>0</formula1>
      <formula2>100-SUM(G7)</formula2>
    </dataValidation>
    <dataValidation type="decimal" allowBlank="1" showInputMessage="1" showErrorMessage="1" errorTitle="Μη έγκυρη εισαγωγή δεδομένων" error="Παρακαλώ προσπαθήστε ξανά! &#10;&#10;ΠΡΟΣΟΧΗ! Το άθροισμα των επιμέρους ποσοστών δεν θα πρέπει να υπερβαίνει το 100%." sqref="G7:G100">
      <formula1>0</formula1>
      <formula2>100-SUM(H7)</formula2>
    </dataValidation>
  </dataValidations>
  <printOptions/>
  <pageMargins left="0.87" right="1.01" top="1" bottom="1" header="0.5" footer="0.5"/>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Φύλλο5"/>
  <dimension ref="A1:R30"/>
  <sheetViews>
    <sheetView zoomScalePageLayoutView="0" workbookViewId="0" topLeftCell="A5">
      <selection activeCell="B6" sqref="B6:B7"/>
    </sheetView>
  </sheetViews>
  <sheetFormatPr defaultColWidth="9.00390625" defaultRowHeight="12.75"/>
  <cols>
    <col min="1" max="1" width="20.50390625" style="38" customWidth="1"/>
    <col min="2" max="2" width="19.25390625" style="38" customWidth="1"/>
    <col min="3" max="3" width="43.50390625" style="38" customWidth="1"/>
    <col min="4" max="4" width="31.50390625" style="38" customWidth="1"/>
    <col min="5" max="5" width="20.375" style="38" customWidth="1"/>
    <col min="6" max="6" width="16.25390625" style="38" customWidth="1"/>
    <col min="7" max="7" width="14.50390625" style="38" customWidth="1"/>
    <col min="8" max="8" width="9.75390625" style="38" customWidth="1"/>
    <col min="9" max="9" width="25.125" style="38" customWidth="1"/>
    <col min="10" max="10" width="22.875" style="38" customWidth="1"/>
    <col min="11" max="11" width="11.625" style="38" customWidth="1"/>
    <col min="12" max="12" width="10.625" style="38" customWidth="1"/>
    <col min="13" max="17" width="10.00390625" style="38" customWidth="1"/>
    <col min="18" max="16384" width="8.875" style="38" customWidth="1"/>
  </cols>
  <sheetData>
    <row r="1" spans="1:18" s="245" customFormat="1" ht="21.75" customHeight="1">
      <c r="A1" s="360" t="s">
        <v>80</v>
      </c>
      <c r="B1" s="361"/>
      <c r="C1" s="361"/>
      <c r="D1" s="361"/>
      <c r="E1" s="361"/>
      <c r="F1" s="361"/>
      <c r="G1" s="361"/>
      <c r="H1" s="361"/>
      <c r="I1" s="388"/>
      <c r="J1" s="242"/>
      <c r="K1" s="243"/>
      <c r="L1" s="243"/>
      <c r="M1" s="244"/>
      <c r="N1" s="244"/>
      <c r="O1" s="244"/>
      <c r="P1" s="244"/>
      <c r="Q1" s="244"/>
      <c r="R1" s="243"/>
    </row>
    <row r="2" spans="1:18" s="245" customFormat="1" ht="20.25" customHeight="1">
      <c r="A2" s="368" t="s">
        <v>4458</v>
      </c>
      <c r="B2" s="368"/>
      <c r="C2" s="391"/>
      <c r="D2" s="391"/>
      <c r="E2" s="391"/>
      <c r="F2" s="391"/>
      <c r="G2" s="391"/>
      <c r="H2" s="391"/>
      <c r="I2" s="391"/>
      <c r="J2" s="242"/>
      <c r="K2" s="243"/>
      <c r="L2" s="243"/>
      <c r="M2" s="244"/>
      <c r="N2" s="244"/>
      <c r="O2" s="244"/>
      <c r="P2" s="244"/>
      <c r="Q2" s="244"/>
      <c r="R2" s="243"/>
    </row>
    <row r="3" spans="1:14" s="245" customFormat="1" ht="21.75" customHeight="1">
      <c r="A3" s="370" t="s">
        <v>4003</v>
      </c>
      <c r="B3" s="370"/>
      <c r="C3" s="390"/>
      <c r="D3" s="390"/>
      <c r="E3" s="390"/>
      <c r="F3" s="390"/>
      <c r="G3" s="390"/>
      <c r="H3" s="390"/>
      <c r="I3" s="390"/>
      <c r="J3" s="246"/>
      <c r="M3" s="246"/>
      <c r="N3" s="246"/>
    </row>
    <row r="4" spans="1:14" s="216" customFormat="1" ht="63" customHeight="1">
      <c r="A4" s="389" t="s">
        <v>4503</v>
      </c>
      <c r="B4" s="389"/>
      <c r="C4" s="385"/>
      <c r="D4" s="385"/>
      <c r="E4" s="385"/>
      <c r="F4" s="385"/>
      <c r="G4" s="385"/>
      <c r="H4" s="385"/>
      <c r="I4" s="385"/>
      <c r="J4" s="199"/>
      <c r="M4" s="199"/>
      <c r="N4" s="199"/>
    </row>
    <row r="5" spans="1:14" s="216" customFormat="1" ht="20.25" customHeight="1">
      <c r="A5" s="395" t="s">
        <v>4554</v>
      </c>
      <c r="B5" s="396"/>
      <c r="C5" s="396"/>
      <c r="D5" s="397"/>
      <c r="E5" s="392" t="s">
        <v>4553</v>
      </c>
      <c r="F5" s="393"/>
      <c r="G5" s="394"/>
      <c r="H5" s="378" t="s">
        <v>61</v>
      </c>
      <c r="I5" s="387" t="s">
        <v>2278</v>
      </c>
      <c r="J5" s="199"/>
      <c r="M5" s="199"/>
      <c r="N5" s="199"/>
    </row>
    <row r="6" spans="1:17" s="216" customFormat="1" ht="54" customHeight="1">
      <c r="A6" s="381" t="s">
        <v>83</v>
      </c>
      <c r="B6" s="381" t="s">
        <v>84</v>
      </c>
      <c r="C6" s="248" t="s">
        <v>63</v>
      </c>
      <c r="D6" s="125" t="s">
        <v>81</v>
      </c>
      <c r="E6" s="381" t="s">
        <v>82</v>
      </c>
      <c r="F6" s="381" t="s">
        <v>85</v>
      </c>
      <c r="G6" s="381" t="s">
        <v>62</v>
      </c>
      <c r="H6" s="383"/>
      <c r="I6" s="384"/>
      <c r="J6" s="199"/>
      <c r="K6" s="199"/>
      <c r="N6" s="199"/>
      <c r="O6" s="199"/>
      <c r="P6" s="199"/>
      <c r="Q6" s="199"/>
    </row>
    <row r="7" spans="1:10" s="216" customFormat="1" ht="134.25" customHeight="1">
      <c r="A7" s="386"/>
      <c r="B7" s="386"/>
      <c r="C7" s="247" t="s">
        <v>94</v>
      </c>
      <c r="D7" s="201" t="s">
        <v>159</v>
      </c>
      <c r="E7" s="385"/>
      <c r="F7" s="386"/>
      <c r="G7" s="382"/>
      <c r="H7" s="384"/>
      <c r="I7" s="201" t="s">
        <v>160</v>
      </c>
      <c r="J7" s="199"/>
    </row>
    <row r="8" spans="1:9" ht="18" customHeight="1">
      <c r="A8" s="46" t="s">
        <v>336</v>
      </c>
      <c r="B8" s="46" t="s">
        <v>337</v>
      </c>
      <c r="C8" s="46" t="s">
        <v>338</v>
      </c>
      <c r="D8" s="46" t="s">
        <v>339</v>
      </c>
      <c r="E8" s="46" t="s">
        <v>340</v>
      </c>
      <c r="F8" s="46" t="s">
        <v>341</v>
      </c>
      <c r="G8" s="46" t="s">
        <v>343</v>
      </c>
      <c r="H8" s="81"/>
      <c r="I8" s="46" t="s">
        <v>356</v>
      </c>
    </row>
    <row r="9" spans="1:9" s="253" customFormat="1" ht="24" customHeight="1">
      <c r="A9" s="236"/>
      <c r="B9" s="236"/>
      <c r="C9" s="250"/>
      <c r="D9" s="251"/>
      <c r="E9" s="236"/>
      <c r="F9" s="236"/>
      <c r="G9" s="250"/>
      <c r="H9" s="337">
        <f>SUM(C9:C30)+SUM(G9:G30)</f>
        <v>0</v>
      </c>
      <c r="I9" s="252"/>
    </row>
    <row r="10" spans="1:9" ht="24" customHeight="1">
      <c r="A10" s="236"/>
      <c r="B10" s="236"/>
      <c r="C10" s="250"/>
      <c r="D10" s="251"/>
      <c r="E10" s="236"/>
      <c r="F10" s="236"/>
      <c r="G10" s="250"/>
      <c r="H10" s="37"/>
      <c r="I10" s="48"/>
    </row>
    <row r="11" spans="1:9" ht="24" customHeight="1">
      <c r="A11" s="236"/>
      <c r="B11" s="236"/>
      <c r="C11" s="250"/>
      <c r="D11" s="251"/>
      <c r="E11" s="236"/>
      <c r="F11" s="236"/>
      <c r="G11" s="250"/>
      <c r="H11" s="37"/>
      <c r="I11" s="48"/>
    </row>
    <row r="12" spans="1:9" ht="24" customHeight="1">
      <c r="A12" s="236"/>
      <c r="B12" s="236"/>
      <c r="C12" s="250"/>
      <c r="D12" s="251"/>
      <c r="E12" s="236"/>
      <c r="F12" s="236"/>
      <c r="G12" s="250"/>
      <c r="H12" s="37"/>
      <c r="I12" s="48"/>
    </row>
    <row r="13" spans="1:9" ht="24" customHeight="1">
      <c r="A13" s="236"/>
      <c r="B13" s="236"/>
      <c r="C13" s="250"/>
      <c r="D13" s="251"/>
      <c r="E13" s="236"/>
      <c r="F13" s="236"/>
      <c r="G13" s="250"/>
      <c r="H13" s="37"/>
      <c r="I13" s="48"/>
    </row>
    <row r="14" spans="1:9" ht="24" customHeight="1">
      <c r="A14" s="236"/>
      <c r="B14" s="236"/>
      <c r="C14" s="250"/>
      <c r="D14" s="251"/>
      <c r="E14" s="236"/>
      <c r="F14" s="236"/>
      <c r="G14" s="250"/>
      <c r="H14" s="37"/>
      <c r="I14" s="48"/>
    </row>
    <row r="15" spans="1:9" ht="24" customHeight="1">
      <c r="A15" s="236"/>
      <c r="B15" s="236"/>
      <c r="C15" s="250"/>
      <c r="D15" s="251"/>
      <c r="E15" s="236"/>
      <c r="F15" s="236"/>
      <c r="G15" s="250"/>
      <c r="H15" s="37"/>
      <c r="I15" s="48"/>
    </row>
    <row r="16" spans="1:9" ht="24" customHeight="1">
      <c r="A16" s="236"/>
      <c r="B16" s="236"/>
      <c r="C16" s="250"/>
      <c r="D16" s="251"/>
      <c r="E16" s="236"/>
      <c r="F16" s="236"/>
      <c r="G16" s="250"/>
      <c r="H16" s="37"/>
      <c r="I16" s="48"/>
    </row>
    <row r="17" spans="1:9" ht="24" customHeight="1">
      <c r="A17" s="236"/>
      <c r="B17" s="236"/>
      <c r="C17" s="250"/>
      <c r="D17" s="251"/>
      <c r="E17" s="236"/>
      <c r="F17" s="236"/>
      <c r="G17" s="250"/>
      <c r="H17" s="37"/>
      <c r="I17" s="48"/>
    </row>
    <row r="18" spans="1:9" ht="24" customHeight="1">
      <c r="A18" s="236"/>
      <c r="B18" s="236"/>
      <c r="C18" s="250"/>
      <c r="D18" s="251"/>
      <c r="E18" s="236"/>
      <c r="F18" s="236"/>
      <c r="G18" s="250"/>
      <c r="H18" s="37"/>
      <c r="I18" s="48"/>
    </row>
    <row r="19" spans="1:9" ht="24" customHeight="1">
      <c r="A19" s="236"/>
      <c r="B19" s="236"/>
      <c r="C19" s="250"/>
      <c r="D19" s="251"/>
      <c r="E19" s="236"/>
      <c r="F19" s="236"/>
      <c r="G19" s="250"/>
      <c r="H19" s="37"/>
      <c r="I19" s="48"/>
    </row>
    <row r="20" spans="1:9" ht="24" customHeight="1">
      <c r="A20" s="236"/>
      <c r="B20" s="236"/>
      <c r="C20" s="250"/>
      <c r="D20" s="251"/>
      <c r="E20" s="236"/>
      <c r="F20" s="236"/>
      <c r="G20" s="250"/>
      <c r="H20" s="37"/>
      <c r="I20" s="48"/>
    </row>
    <row r="21" spans="1:9" ht="24" customHeight="1">
      <c r="A21" s="236"/>
      <c r="B21" s="236"/>
      <c r="C21" s="250"/>
      <c r="D21" s="251"/>
      <c r="E21" s="236"/>
      <c r="F21" s="236"/>
      <c r="G21" s="250"/>
      <c r="H21" s="37"/>
      <c r="I21" s="48"/>
    </row>
    <row r="22" spans="1:9" ht="24" customHeight="1">
      <c r="A22" s="236"/>
      <c r="B22" s="236"/>
      <c r="C22" s="250"/>
      <c r="D22" s="251"/>
      <c r="E22" s="236"/>
      <c r="F22" s="236"/>
      <c r="G22" s="250"/>
      <c r="H22" s="37"/>
      <c r="I22" s="48"/>
    </row>
    <row r="23" spans="1:9" ht="24" customHeight="1">
      <c r="A23" s="236"/>
      <c r="B23" s="236"/>
      <c r="C23" s="250"/>
      <c r="D23" s="251"/>
      <c r="E23" s="236"/>
      <c r="F23" s="236"/>
      <c r="G23" s="250"/>
      <c r="H23" s="37"/>
      <c r="I23" s="48"/>
    </row>
    <row r="24" spans="1:9" ht="24" customHeight="1">
      <c r="A24" s="236"/>
      <c r="B24" s="236"/>
      <c r="C24" s="250"/>
      <c r="D24" s="251"/>
      <c r="E24" s="236"/>
      <c r="F24" s="236"/>
      <c r="G24" s="250"/>
      <c r="H24" s="37"/>
      <c r="I24" s="48"/>
    </row>
    <row r="25" spans="1:9" ht="24" customHeight="1">
      <c r="A25" s="236"/>
      <c r="B25" s="236"/>
      <c r="C25" s="250"/>
      <c r="D25" s="251"/>
      <c r="E25" s="236"/>
      <c r="F25" s="236"/>
      <c r="G25" s="250"/>
      <c r="H25" s="37"/>
      <c r="I25" s="48"/>
    </row>
    <row r="26" spans="1:9" ht="24" customHeight="1">
      <c r="A26" s="236"/>
      <c r="B26" s="236"/>
      <c r="C26" s="250"/>
      <c r="D26" s="251"/>
      <c r="E26" s="236"/>
      <c r="F26" s="236"/>
      <c r="G26" s="250"/>
      <c r="H26" s="37"/>
      <c r="I26" s="48"/>
    </row>
    <row r="27" spans="1:9" ht="24" customHeight="1">
      <c r="A27" s="236"/>
      <c r="B27" s="236"/>
      <c r="C27" s="250"/>
      <c r="D27" s="251"/>
      <c r="E27" s="236"/>
      <c r="F27" s="236"/>
      <c r="G27" s="250"/>
      <c r="H27" s="37"/>
      <c r="I27" s="48"/>
    </row>
    <row r="28" spans="1:9" ht="24" customHeight="1">
      <c r="A28" s="236"/>
      <c r="B28" s="236"/>
      <c r="C28" s="250"/>
      <c r="D28" s="251"/>
      <c r="E28" s="236"/>
      <c r="F28" s="236"/>
      <c r="G28" s="250"/>
      <c r="H28" s="37"/>
      <c r="I28" s="48"/>
    </row>
    <row r="29" spans="1:9" ht="24" customHeight="1">
      <c r="A29" s="236"/>
      <c r="B29" s="236"/>
      <c r="C29" s="250"/>
      <c r="D29" s="251"/>
      <c r="E29" s="236"/>
      <c r="F29" s="236"/>
      <c r="G29" s="250"/>
      <c r="H29" s="37"/>
      <c r="I29" s="48"/>
    </row>
    <row r="30" spans="1:9" ht="24" customHeight="1">
      <c r="A30" s="236"/>
      <c r="B30" s="236"/>
      <c r="C30" s="250"/>
      <c r="D30" s="251"/>
      <c r="E30" s="236"/>
      <c r="F30" s="236"/>
      <c r="G30" s="250"/>
      <c r="H30" s="37"/>
      <c r="I30" s="48"/>
    </row>
  </sheetData>
  <sheetProtection password="D797" sheet="1" objects="1" scenarios="1"/>
  <mergeCells count="13">
    <mergeCell ref="A1:I1"/>
    <mergeCell ref="A6:A7"/>
    <mergeCell ref="A4:I4"/>
    <mergeCell ref="A3:I3"/>
    <mergeCell ref="A2:I2"/>
    <mergeCell ref="E5:G5"/>
    <mergeCell ref="A5:D5"/>
    <mergeCell ref="G6:G7"/>
    <mergeCell ref="H5:H7"/>
    <mergeCell ref="E6:E7"/>
    <mergeCell ref="B6:B7"/>
    <mergeCell ref="F6:F7"/>
    <mergeCell ref="I5:I6"/>
  </mergeCells>
  <dataValidations count="7">
    <dataValidation type="decimal" operator="greaterThanOrEqual" allowBlank="1" showInputMessage="1" showErrorMessage="1" errorTitle="Εισαγωγή μη έγκυρων δεδομένων" error="Παρακαλώ προσπαθήστε ξανά!&#10;&#10;Η ποσότητα νερού που εισάγετε θα πρέπει να είναι &gt;0." sqref="C9:C30 G9:G30">
      <formula1>0</formula1>
    </dataValidation>
    <dataValidation type="decimal" allowBlank="1" showInputMessage="1" showErrorMessage="1" errorTitle="Εισαγωγή μη έγκυρων δεδομένων" sqref="H9">
      <formula1>0</formula1>
      <formula2>SUM(C9,G9)</formula2>
    </dataValidation>
    <dataValidation type="decimal" allowBlank="1" showInputMessage="1" showErrorMessage="1" errorTitle="Εισαγωγή μη έγκυρων δεδομένων" error="Παρακαλώ προσπαθήστε ξανά!&#10;&#10;ΠΡΟΣΟΧΗ! Η τιμή που εισάγετε θα πρέπει να είναι μεγαλύτερη του μηδενός και σε κάθε περίπτωση μικρότερη από το 100%." sqref="D9:D30">
      <formula1>0</formula1>
      <formula2>100</formula2>
    </dataValidation>
    <dataValidation type="decimal" allowBlank="1" showInputMessage="1" showErrorMessage="1" errorTitle="Εισαγωγή μη έγκυρων δεδομένων" error="Παρακαλώ προσπαθήστε ξανά!&#10;&#10;ΠΡΟΣΟΧΗ! Η τιμή που εισάγετε πρέπει να είναι μεγαλύτερη του μηδενός και μικρότερη από το 100%." sqref="I9">
      <formula1>0</formula1>
      <formula2>100</formula2>
    </dataValidation>
    <dataValidation type="list" operator="greaterThanOrEqual" allowBlank="1" showInputMessage="1" showErrorMessage="1" errorTitle="Εισαγωγή μη έγκυρων δεδομένων" error="Παρακαλώ προσπαθήστε ξανά!" sqref="B9:B30">
      <formula1>INDIRECT($A9)</formula1>
    </dataValidation>
    <dataValidation type="list" operator="greaterThanOrEqual" allowBlank="1" showInputMessage="1" showErrorMessage="1" errorTitle="Εισαγωγή μη έγκυρων δεδομένων" error="Παρακαλώ προσπαθήστε ξανά!&#10;&#10;Η ποσότητα νερού που εισάγετε θα πρέπει να είναι &gt;0." sqref="A9:A30 E9:E30">
      <formula1>ΠΕΡΙΦ_ΥΔ</formula1>
    </dataValidation>
    <dataValidation type="list" operator="greaterThanOrEqual" allowBlank="1" showInputMessage="1" showErrorMessage="1" errorTitle="Εισαγωγή μη έγκυρων δεδομένων" error="Παρακαλώ προσπαθήστε ξανά!&#10;&#10;" sqref="F9:F30">
      <formula1>INDIRECT($E9)</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Φύλλο6"/>
  <dimension ref="A1:L8"/>
  <sheetViews>
    <sheetView zoomScalePageLayoutView="0" workbookViewId="0" topLeftCell="A1">
      <selection activeCell="A7" sqref="A7"/>
    </sheetView>
  </sheetViews>
  <sheetFormatPr defaultColWidth="9.00390625" defaultRowHeight="12.75"/>
  <cols>
    <col min="1" max="1" width="93.875" style="55" customWidth="1"/>
    <col min="2" max="2" width="9.75390625" style="55" customWidth="1"/>
    <col min="3" max="3" width="11.00390625" style="55" customWidth="1"/>
    <col min="4" max="4" width="11.875" style="55" customWidth="1"/>
    <col min="5" max="5" width="12.50390625" style="55" customWidth="1"/>
    <col min="6" max="6" width="11.625" style="55" customWidth="1"/>
    <col min="7" max="7" width="10.625" style="55" customWidth="1"/>
    <col min="8" max="12" width="10.00390625" style="55" customWidth="1"/>
    <col min="13" max="16384" width="8.875" style="55" customWidth="1"/>
  </cols>
  <sheetData>
    <row r="1" spans="1:12" s="219" customFormat="1" ht="33" customHeight="1">
      <c r="A1" s="198" t="s">
        <v>80</v>
      </c>
      <c r="D1" s="254"/>
      <c r="E1" s="255"/>
      <c r="F1" s="255"/>
      <c r="G1" s="244"/>
      <c r="H1" s="244"/>
      <c r="I1" s="244"/>
      <c r="J1" s="244"/>
      <c r="K1" s="244"/>
      <c r="L1" s="255"/>
    </row>
    <row r="2" spans="1:12" s="219" customFormat="1" ht="18" customHeight="1">
      <c r="A2" s="340" t="s">
        <v>4458</v>
      </c>
      <c r="C2" s="218"/>
      <c r="D2" s="254"/>
      <c r="E2" s="255"/>
      <c r="F2" s="255"/>
      <c r="G2" s="244"/>
      <c r="H2" s="244"/>
      <c r="I2" s="244"/>
      <c r="J2" s="244"/>
      <c r="K2" s="244"/>
      <c r="L2" s="255"/>
    </row>
    <row r="3" spans="1:8" s="219" customFormat="1" ht="21" customHeight="1">
      <c r="A3" s="316" t="s">
        <v>1831</v>
      </c>
      <c r="G3" s="218"/>
      <c r="H3" s="218"/>
    </row>
    <row r="4" spans="1:10" s="219" customFormat="1" ht="29.25" customHeight="1">
      <c r="A4" s="198" t="s">
        <v>990</v>
      </c>
      <c r="C4" s="218"/>
      <c r="G4" s="218"/>
      <c r="H4" s="218"/>
      <c r="I4" s="218"/>
      <c r="J4" s="218"/>
    </row>
    <row r="5" spans="1:3" s="84" customFormat="1" ht="45.75" customHeight="1">
      <c r="A5" s="247" t="s">
        <v>64</v>
      </c>
      <c r="B5" s="256"/>
      <c r="C5" s="256"/>
    </row>
    <row r="6" spans="1:3" ht="15.75" customHeight="1">
      <c r="A6" s="46" t="s">
        <v>336</v>
      </c>
      <c r="B6" s="58"/>
      <c r="C6" s="58"/>
    </row>
    <row r="7" s="82" customFormat="1" ht="21" customHeight="1">
      <c r="A7" s="257"/>
    </row>
    <row r="8" ht="12.75" customHeight="1">
      <c r="A8" s="60"/>
    </row>
  </sheetData>
  <sheetProtection password="D797" sheet="1" objects="1" scenarios="1"/>
  <dataValidations count="1">
    <dataValidation type="decimal" operator="greaterThanOrEqual" allowBlank="1" showInputMessage="1" showErrorMessage="1" errorTitle="Εισαγωγή μη έγκυρων δεδομένων" error="Παρακαλώ προσπαθήστε ξανά!&#10;&#10;Η ποσότητα νερού που εισάγετε θα πρέπει να είναι &gt;0." sqref="A7">
      <formula1>0</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Φύλλο7"/>
  <dimension ref="A1:N31"/>
  <sheetViews>
    <sheetView tabSelected="1" zoomScalePageLayoutView="0" workbookViewId="0" topLeftCell="C1">
      <selection activeCell="I11" sqref="I11"/>
    </sheetView>
  </sheetViews>
  <sheetFormatPr defaultColWidth="9.00390625" defaultRowHeight="12.75"/>
  <cols>
    <col min="1" max="1" width="27.25390625" style="55" customWidth="1"/>
    <col min="2" max="2" width="29.75390625" style="55" customWidth="1"/>
    <col min="3" max="3" width="27.25390625" style="55" customWidth="1"/>
    <col min="4" max="4" width="30.125" style="55" customWidth="1"/>
    <col min="5" max="5" width="30.75390625" style="55" customWidth="1"/>
    <col min="6" max="6" width="12.625" style="55" customWidth="1"/>
    <col min="7" max="7" width="11.625" style="55" customWidth="1"/>
    <col min="8" max="8" width="10.625" style="55" customWidth="1"/>
    <col min="9" max="13" width="10.00390625" style="55" customWidth="1"/>
    <col min="14" max="16384" width="8.875" style="55" customWidth="1"/>
  </cols>
  <sheetData>
    <row r="1" spans="1:14" ht="24" customHeight="1">
      <c r="A1" s="398" t="s">
        <v>80</v>
      </c>
      <c r="B1" s="398"/>
      <c r="C1" s="398"/>
      <c r="D1" s="398"/>
      <c r="E1" s="371"/>
      <c r="F1" s="399"/>
      <c r="G1" s="59"/>
      <c r="H1" s="59"/>
      <c r="I1" s="36"/>
      <c r="J1" s="36"/>
      <c r="K1" s="36"/>
      <c r="L1" s="36"/>
      <c r="M1" s="36"/>
      <c r="N1" s="56"/>
    </row>
    <row r="2" spans="1:14" ht="18.75" customHeight="1">
      <c r="A2" s="368" t="s">
        <v>4458</v>
      </c>
      <c r="B2" s="368"/>
      <c r="C2" s="368"/>
      <c r="D2" s="368"/>
      <c r="E2" s="369"/>
      <c r="F2" s="405"/>
      <c r="G2" s="59"/>
      <c r="H2" s="59"/>
      <c r="I2" s="36"/>
      <c r="J2" s="36"/>
      <c r="K2" s="36"/>
      <c r="L2" s="36"/>
      <c r="M2" s="36"/>
      <c r="N2" s="56"/>
    </row>
    <row r="3" spans="1:10" ht="27" customHeight="1">
      <c r="A3" s="370" t="s">
        <v>780</v>
      </c>
      <c r="B3" s="370"/>
      <c r="C3" s="398"/>
      <c r="D3" s="404"/>
      <c r="E3" s="371"/>
      <c r="F3" s="399"/>
      <c r="I3" s="58"/>
      <c r="J3" s="58"/>
    </row>
    <row r="4" spans="1:10" ht="38.25" customHeight="1">
      <c r="A4" s="389" t="s">
        <v>781</v>
      </c>
      <c r="B4" s="389"/>
      <c r="C4" s="402"/>
      <c r="D4" s="402"/>
      <c r="E4" s="403"/>
      <c r="F4" s="399"/>
      <c r="I4" s="58"/>
      <c r="J4" s="58"/>
    </row>
    <row r="5" spans="1:6" s="84" customFormat="1" ht="29.25" customHeight="1">
      <c r="A5" s="204" t="s">
        <v>86</v>
      </c>
      <c r="B5" s="204" t="s">
        <v>2435</v>
      </c>
      <c r="C5" s="125" t="s">
        <v>2209</v>
      </c>
      <c r="D5" s="125" t="s">
        <v>4539</v>
      </c>
      <c r="E5" s="125" t="s">
        <v>991</v>
      </c>
      <c r="F5" s="400" t="s">
        <v>989</v>
      </c>
    </row>
    <row r="6" spans="1:6" s="84" customFormat="1" ht="53.25" customHeight="1">
      <c r="A6" s="201" t="s">
        <v>87</v>
      </c>
      <c r="B6" s="201" t="s">
        <v>90</v>
      </c>
      <c r="C6" s="201" t="s">
        <v>91</v>
      </c>
      <c r="D6" s="201" t="s">
        <v>92</v>
      </c>
      <c r="E6" s="247" t="s">
        <v>65</v>
      </c>
      <c r="F6" s="401"/>
    </row>
    <row r="7" spans="1:6" ht="15" customHeight="1">
      <c r="A7" s="46" t="s">
        <v>336</v>
      </c>
      <c r="B7" s="46" t="s">
        <v>337</v>
      </c>
      <c r="C7" s="39" t="s">
        <v>338</v>
      </c>
      <c r="D7" s="46" t="s">
        <v>339</v>
      </c>
      <c r="E7" s="39" t="s">
        <v>340</v>
      </c>
      <c r="F7" s="258"/>
    </row>
    <row r="8" spans="1:6" ht="18.75" customHeight="1">
      <c r="A8" s="259"/>
      <c r="B8" s="259"/>
      <c r="C8" s="260"/>
      <c r="D8" s="261"/>
      <c r="E8" s="262"/>
      <c r="F8" s="263">
        <f>SUM(E8:E25)</f>
        <v>0</v>
      </c>
    </row>
    <row r="9" spans="1:7" ht="18" customHeight="1">
      <c r="A9" s="259"/>
      <c r="B9" s="259"/>
      <c r="C9" s="260"/>
      <c r="D9" s="261"/>
      <c r="E9" s="250"/>
      <c r="F9" s="264"/>
      <c r="G9" s="56"/>
    </row>
    <row r="10" spans="1:7" ht="18" customHeight="1">
      <c r="A10" s="259"/>
      <c r="B10" s="259"/>
      <c r="C10" s="260"/>
      <c r="D10" s="261"/>
      <c r="E10" s="250"/>
      <c r="F10" s="264"/>
      <c r="G10" s="56"/>
    </row>
    <row r="11" spans="1:7" ht="18" customHeight="1">
      <c r="A11" s="259"/>
      <c r="B11" s="259"/>
      <c r="C11" s="260"/>
      <c r="D11" s="261"/>
      <c r="E11" s="250"/>
      <c r="F11" s="264"/>
      <c r="G11" s="56"/>
    </row>
    <row r="12" spans="1:7" ht="18" customHeight="1">
      <c r="A12" s="259"/>
      <c r="B12" s="259"/>
      <c r="C12" s="260"/>
      <c r="D12" s="261"/>
      <c r="E12" s="250"/>
      <c r="F12" s="264"/>
      <c r="G12" s="56"/>
    </row>
    <row r="13" spans="1:7" ht="18" customHeight="1">
      <c r="A13" s="259"/>
      <c r="B13" s="259"/>
      <c r="C13" s="260"/>
      <c r="D13" s="261"/>
      <c r="E13" s="250"/>
      <c r="F13" s="264"/>
      <c r="G13" s="56"/>
    </row>
    <row r="14" spans="1:7" ht="18" customHeight="1">
      <c r="A14" s="259"/>
      <c r="B14" s="259"/>
      <c r="C14" s="260"/>
      <c r="D14" s="261"/>
      <c r="E14" s="250"/>
      <c r="F14" s="264"/>
      <c r="G14" s="56"/>
    </row>
    <row r="15" spans="1:7" ht="18" customHeight="1">
      <c r="A15" s="259"/>
      <c r="B15" s="259"/>
      <c r="C15" s="260"/>
      <c r="D15" s="261"/>
      <c r="E15" s="250"/>
      <c r="F15" s="264"/>
      <c r="G15" s="56"/>
    </row>
    <row r="16" spans="1:6" s="58" customFormat="1" ht="18" customHeight="1">
      <c r="A16" s="259"/>
      <c r="B16" s="259"/>
      <c r="C16" s="260"/>
      <c r="D16" s="261"/>
      <c r="E16" s="265"/>
      <c r="F16" s="197"/>
    </row>
    <row r="17" spans="1:6" s="58" customFormat="1" ht="18" customHeight="1">
      <c r="A17" s="259"/>
      <c r="B17" s="259"/>
      <c r="C17" s="260"/>
      <c r="D17" s="261"/>
      <c r="E17" s="265"/>
      <c r="F17" s="197"/>
    </row>
    <row r="18" spans="1:6" s="58" customFormat="1" ht="18" customHeight="1">
      <c r="A18" s="259"/>
      <c r="B18" s="259"/>
      <c r="C18" s="260"/>
      <c r="D18" s="261"/>
      <c r="E18" s="265"/>
      <c r="F18" s="197"/>
    </row>
    <row r="19" spans="1:6" s="58" customFormat="1" ht="18" customHeight="1">
      <c r="A19" s="259"/>
      <c r="B19" s="259"/>
      <c r="C19" s="260"/>
      <c r="D19" s="261"/>
      <c r="E19" s="265"/>
      <c r="F19" s="197"/>
    </row>
    <row r="20" spans="1:6" s="58" customFormat="1" ht="18" customHeight="1">
      <c r="A20" s="259"/>
      <c r="B20" s="259"/>
      <c r="C20" s="260"/>
      <c r="D20" s="261"/>
      <c r="E20" s="265"/>
      <c r="F20" s="197"/>
    </row>
    <row r="21" spans="1:6" s="58" customFormat="1" ht="18" customHeight="1">
      <c r="A21" s="259"/>
      <c r="B21" s="259"/>
      <c r="C21" s="260"/>
      <c r="D21" s="261"/>
      <c r="E21" s="265"/>
      <c r="F21" s="197"/>
    </row>
    <row r="22" spans="1:7" ht="18" customHeight="1">
      <c r="A22" s="259"/>
      <c r="B22" s="259"/>
      <c r="C22" s="260"/>
      <c r="D22" s="261"/>
      <c r="E22" s="265"/>
      <c r="F22" s="197"/>
      <c r="G22" s="58"/>
    </row>
    <row r="23" spans="1:7" ht="18" customHeight="1">
      <c r="A23" s="259"/>
      <c r="B23" s="259"/>
      <c r="C23" s="260"/>
      <c r="D23" s="261"/>
      <c r="E23" s="265"/>
      <c r="F23" s="197"/>
      <c r="G23" s="58"/>
    </row>
    <row r="24" spans="1:7" ht="18" customHeight="1">
      <c r="A24" s="259"/>
      <c r="B24" s="259"/>
      <c r="C24" s="260"/>
      <c r="D24" s="261"/>
      <c r="E24" s="265"/>
      <c r="F24" s="197"/>
      <c r="G24" s="58"/>
    </row>
    <row r="25" spans="1:7" ht="18" customHeight="1">
      <c r="A25" s="259"/>
      <c r="B25" s="259"/>
      <c r="C25" s="260"/>
      <c r="D25" s="261"/>
      <c r="E25" s="265"/>
      <c r="F25" s="197"/>
      <c r="G25" s="58"/>
    </row>
    <row r="26" spans="6:7" ht="9.75">
      <c r="F26" s="56"/>
      <c r="G26" s="58"/>
    </row>
    <row r="27" spans="6:7" ht="9.75">
      <c r="F27" s="56"/>
      <c r="G27" s="58"/>
    </row>
    <row r="28" spans="6:7" ht="9.75">
      <c r="F28" s="56"/>
      <c r="G28" s="58"/>
    </row>
    <row r="29" spans="6:7" ht="9.75">
      <c r="F29" s="56"/>
      <c r="G29" s="58"/>
    </row>
    <row r="30" ht="9.75">
      <c r="F30" s="57"/>
    </row>
    <row r="31" ht="9.75">
      <c r="F31" s="57"/>
    </row>
  </sheetData>
  <sheetProtection password="D797" sheet="1" objects="1" scenarios="1"/>
  <mergeCells count="5">
    <mergeCell ref="A1:F1"/>
    <mergeCell ref="F5:F6"/>
    <mergeCell ref="A4:F4"/>
    <mergeCell ref="A3:F3"/>
    <mergeCell ref="A2:F2"/>
  </mergeCells>
  <dataValidations count="4">
    <dataValidation type="list" allowBlank="1" showInputMessage="1" showErrorMessage="1" sqref="A8:A25">
      <formula1>PERIFERIES</formula1>
    </dataValidation>
    <dataValidation type="decimal" operator="greaterThanOrEqual" allowBlank="1" showInputMessage="1" showErrorMessage="1" errorTitle="Εισαγωγή μη έγκυρων δεδομένων" error="Παρακαλώ προσπαθήστε ξανά!&#10;&#10;Η ποσότητα νερού που εισάγετε θα πρέπει να είναι &gt;0." sqref="E8:E15">
      <formula1>0</formula1>
    </dataValidation>
    <dataValidation type="list" allowBlank="1" showInputMessage="1" showErrorMessage="1" sqref="C8:C25">
      <formula1>INDIRECT($B8)</formula1>
    </dataValidation>
    <dataValidation type="list" allowBlank="1" showInputMessage="1" showErrorMessage="1" sqref="B8:B25">
      <formula1>INDIRECT($A8)</formula1>
    </dataValidation>
  </dataValidation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codeName="Φύλλο8"/>
  <dimension ref="A1:Q443"/>
  <sheetViews>
    <sheetView zoomScalePageLayoutView="0" workbookViewId="0" topLeftCell="A1">
      <selection activeCell="A9" sqref="A9"/>
    </sheetView>
  </sheetViews>
  <sheetFormatPr defaultColWidth="9.00390625" defaultRowHeight="12.75"/>
  <cols>
    <col min="1" max="1" width="17.125" style="55" customWidth="1"/>
    <col min="2" max="2" width="20.50390625" style="55" customWidth="1"/>
    <col min="3" max="3" width="22.00390625" style="55" customWidth="1"/>
    <col min="4" max="4" width="28.375" style="55" customWidth="1"/>
    <col min="5" max="5" width="25.375" style="55" customWidth="1"/>
    <col min="6" max="6" width="33.25390625" style="55" customWidth="1"/>
    <col min="7" max="7" width="25.50390625" style="55" customWidth="1"/>
    <col min="8" max="8" width="33.00390625" style="55" customWidth="1"/>
    <col min="9" max="9" width="18.00390625" style="55" customWidth="1"/>
    <col min="10" max="10" width="20.50390625" style="55" customWidth="1"/>
    <col min="11" max="11" width="31.50390625" style="55" customWidth="1"/>
    <col min="12" max="12" width="22.50390625" style="55" customWidth="1"/>
    <col min="13" max="13" width="18.00390625" style="55" customWidth="1"/>
    <col min="14" max="16384" width="8.875" style="55" customWidth="1"/>
  </cols>
  <sheetData>
    <row r="1" spans="1:13" s="219" customFormat="1" ht="24" customHeight="1">
      <c r="A1" s="398" t="s">
        <v>80</v>
      </c>
      <c r="B1" s="398"/>
      <c r="C1" s="398"/>
      <c r="D1" s="407"/>
      <c r="E1" s="409"/>
      <c r="F1" s="390"/>
      <c r="G1" s="390"/>
      <c r="H1" s="390"/>
      <c r="I1" s="371"/>
      <c r="J1" s="371"/>
      <c r="K1" s="371"/>
      <c r="L1" s="371"/>
      <c r="M1" s="399"/>
    </row>
    <row r="2" spans="1:13" s="219" customFormat="1" ht="18" customHeight="1">
      <c r="A2" s="408" t="s">
        <v>4458</v>
      </c>
      <c r="B2" s="408"/>
      <c r="C2" s="408"/>
      <c r="D2" s="408"/>
      <c r="E2" s="391"/>
      <c r="F2" s="391"/>
      <c r="G2" s="391"/>
      <c r="H2" s="391"/>
      <c r="I2" s="369"/>
      <c r="J2" s="369"/>
      <c r="K2" s="369"/>
      <c r="L2" s="369"/>
      <c r="M2" s="405"/>
    </row>
    <row r="3" spans="1:13" s="219" customFormat="1" ht="36" customHeight="1">
      <c r="A3" s="370" t="s">
        <v>1564</v>
      </c>
      <c r="B3" s="407"/>
      <c r="C3" s="407"/>
      <c r="D3" s="407"/>
      <c r="E3" s="390"/>
      <c r="F3" s="390"/>
      <c r="G3" s="390"/>
      <c r="H3" s="390"/>
      <c r="I3" s="371"/>
      <c r="J3" s="371"/>
      <c r="K3" s="371"/>
      <c r="L3" s="371"/>
      <c r="M3" s="399"/>
    </row>
    <row r="4" spans="1:13" s="266" customFormat="1" ht="63.75" customHeight="1">
      <c r="A4" s="389" t="s">
        <v>66</v>
      </c>
      <c r="B4" s="406"/>
      <c r="C4" s="406"/>
      <c r="D4" s="406"/>
      <c r="E4" s="386"/>
      <c r="F4" s="386"/>
      <c r="G4" s="386"/>
      <c r="H4" s="385"/>
      <c r="I4" s="403"/>
      <c r="J4" s="403"/>
      <c r="K4" s="403"/>
      <c r="L4" s="403"/>
      <c r="M4" s="399"/>
    </row>
    <row r="5" spans="1:13" s="266" customFormat="1" ht="18.75" customHeight="1">
      <c r="A5" s="387" t="s">
        <v>4119</v>
      </c>
      <c r="B5" s="387" t="s">
        <v>992</v>
      </c>
      <c r="C5" s="387" t="s">
        <v>993</v>
      </c>
      <c r="D5" s="412" t="s">
        <v>4117</v>
      </c>
      <c r="E5" s="392" t="s">
        <v>4554</v>
      </c>
      <c r="F5" s="394"/>
      <c r="G5" s="414" t="s">
        <v>4553</v>
      </c>
      <c r="H5" s="414"/>
      <c r="I5" s="378" t="s">
        <v>994</v>
      </c>
      <c r="J5" s="414" t="s">
        <v>3417</v>
      </c>
      <c r="K5" s="414"/>
      <c r="L5" s="400" t="s">
        <v>995</v>
      </c>
      <c r="M5" s="378" t="s">
        <v>709</v>
      </c>
    </row>
    <row r="6" spans="1:13" s="266" customFormat="1" ht="72" customHeight="1">
      <c r="A6" s="411"/>
      <c r="B6" s="411"/>
      <c r="C6" s="411"/>
      <c r="D6" s="413"/>
      <c r="E6" s="125" t="s">
        <v>706</v>
      </c>
      <c r="F6" s="213" t="s">
        <v>782</v>
      </c>
      <c r="G6" s="125" t="s">
        <v>707</v>
      </c>
      <c r="H6" s="213" t="s">
        <v>161</v>
      </c>
      <c r="I6" s="410"/>
      <c r="J6" s="267" t="s">
        <v>4118</v>
      </c>
      <c r="K6" s="268" t="s">
        <v>708</v>
      </c>
      <c r="L6" s="415"/>
      <c r="M6" s="410"/>
    </row>
    <row r="7" spans="1:17" s="82" customFormat="1" ht="16.5" customHeight="1">
      <c r="A7" s="39" t="s">
        <v>336</v>
      </c>
      <c r="B7" s="39" t="s">
        <v>337</v>
      </c>
      <c r="C7" s="46" t="s">
        <v>338</v>
      </c>
      <c r="D7" s="46" t="s">
        <v>339</v>
      </c>
      <c r="E7" s="46" t="s">
        <v>340</v>
      </c>
      <c r="F7" s="46"/>
      <c r="G7" s="46" t="s">
        <v>341</v>
      </c>
      <c r="I7" s="274"/>
      <c r="J7" s="46" t="s">
        <v>343</v>
      </c>
      <c r="K7" s="274"/>
      <c r="L7" s="274"/>
      <c r="M7" s="274"/>
      <c r="N7" s="275"/>
      <c r="O7" s="275"/>
      <c r="P7" s="275"/>
      <c r="Q7" s="275"/>
    </row>
    <row r="8" spans="1:17" s="84" customFormat="1" ht="24" customHeight="1">
      <c r="A8" s="269"/>
      <c r="B8" s="269"/>
      <c r="C8" s="269"/>
      <c r="D8" s="270"/>
      <c r="E8" s="271"/>
      <c r="F8" s="272" t="e">
        <f>E8/'ΑΝΤΛΗΣΗ ΝΕΡΟΥ'!$C$9</f>
        <v>#DIV/0!</v>
      </c>
      <c r="G8" s="273"/>
      <c r="H8" s="272" t="e">
        <f>(G8/'ΑΝΤΛΗΣΗ ΝΕΡΟΥ'!$G$9)</f>
        <v>#DIV/0!</v>
      </c>
      <c r="I8" s="172">
        <f>SUM(E8,G8)</f>
        <v>0</v>
      </c>
      <c r="J8" s="250"/>
      <c r="K8" s="272" t="e">
        <f>(J8/ΑΦΑΛΑΤΩΣΗ!$A$7)</f>
        <v>#DIV/0!</v>
      </c>
      <c r="L8" s="172">
        <f>I8+J8</f>
        <v>0</v>
      </c>
      <c r="M8" s="173">
        <f>SUM(I8:I100,L8:L100)</f>
        <v>0</v>
      </c>
      <c r="N8" s="207"/>
      <c r="O8" s="207"/>
      <c r="P8" s="207"/>
      <c r="Q8" s="207"/>
    </row>
    <row r="9" spans="1:17" s="256" customFormat="1" ht="24" customHeight="1">
      <c r="A9" s="269"/>
      <c r="B9" s="269"/>
      <c r="C9" s="269"/>
      <c r="D9" s="270"/>
      <c r="E9" s="271"/>
      <c r="F9" s="272" t="e">
        <f>SUM((E9/'ΑΝΤΛΗΣΗ ΝΕΡΟΥ'!$C$9),F8)</f>
        <v>#DIV/0!</v>
      </c>
      <c r="G9" s="273"/>
      <c r="H9" s="272" t="e">
        <f>SUM((G9/'ΑΝΤΛΗΣΗ ΝΕΡΟΥ'!$G$9),H8)</f>
        <v>#DIV/0!</v>
      </c>
      <c r="I9" s="172">
        <f aca="true" t="shared" si="0" ref="I9:I72">SUM(E9,G9)</f>
        <v>0</v>
      </c>
      <c r="J9" s="250"/>
      <c r="K9" s="272" t="e">
        <f>SUM((J9/ΑΦΑΛΑΤΩΣΗ!$A$7),K8)</f>
        <v>#DIV/0!</v>
      </c>
      <c r="L9" s="172">
        <f aca="true" t="shared" si="1" ref="L9:L72">I9+J9</f>
        <v>0</v>
      </c>
      <c r="M9" s="170"/>
      <c r="N9" s="207"/>
      <c r="O9" s="207"/>
      <c r="P9" s="207"/>
      <c r="Q9" s="207"/>
    </row>
    <row r="10" spans="1:17" s="256" customFormat="1" ht="24" customHeight="1">
      <c r="A10" s="269"/>
      <c r="B10" s="269"/>
      <c r="C10" s="269"/>
      <c r="D10" s="270"/>
      <c r="E10" s="271"/>
      <c r="F10" s="272" t="e">
        <f>SUM((E10/'ΑΝΤΛΗΣΗ ΝΕΡΟΥ'!$C$9),F9)</f>
        <v>#DIV/0!</v>
      </c>
      <c r="G10" s="273"/>
      <c r="H10" s="272" t="e">
        <f>SUM((G10/'ΑΝΤΛΗΣΗ ΝΕΡΟΥ'!$G$9),H9)</f>
        <v>#DIV/0!</v>
      </c>
      <c r="I10" s="172">
        <f t="shared" si="0"/>
        <v>0</v>
      </c>
      <c r="J10" s="250"/>
      <c r="K10" s="272" t="e">
        <f>SUM((J10/ΑΦΑΛΑΤΩΣΗ!$A$7),K9)</f>
        <v>#DIV/0!</v>
      </c>
      <c r="L10" s="172">
        <f t="shared" si="1"/>
        <v>0</v>
      </c>
      <c r="M10" s="170"/>
      <c r="N10" s="207"/>
      <c r="O10" s="207"/>
      <c r="P10" s="207"/>
      <c r="Q10" s="207"/>
    </row>
    <row r="11" spans="1:17" s="256" customFormat="1" ht="24" customHeight="1">
      <c r="A11" s="269"/>
      <c r="B11" s="269"/>
      <c r="C11" s="269"/>
      <c r="D11" s="270"/>
      <c r="E11" s="271"/>
      <c r="F11" s="272" t="e">
        <f>SUM((E11/'ΑΝΤΛΗΣΗ ΝΕΡΟΥ'!$C$9),F10)</f>
        <v>#DIV/0!</v>
      </c>
      <c r="G11" s="273"/>
      <c r="H11" s="272" t="e">
        <f>SUM((G11/'ΑΝΤΛΗΣΗ ΝΕΡΟΥ'!$G$9),H10)</f>
        <v>#DIV/0!</v>
      </c>
      <c r="I11" s="172">
        <f t="shared" si="0"/>
        <v>0</v>
      </c>
      <c r="J11" s="250"/>
      <c r="K11" s="272" t="e">
        <f>SUM((J11/ΑΦΑΛΑΤΩΣΗ!$A$7),K10)</f>
        <v>#DIV/0!</v>
      </c>
      <c r="L11" s="172">
        <f t="shared" si="1"/>
        <v>0</v>
      </c>
      <c r="M11" s="170"/>
      <c r="N11" s="207"/>
      <c r="O11" s="207"/>
      <c r="P11" s="207"/>
      <c r="Q11" s="207"/>
    </row>
    <row r="12" spans="1:13" s="256" customFormat="1" ht="24" customHeight="1">
      <c r="A12" s="269"/>
      <c r="B12" s="269"/>
      <c r="C12" s="269"/>
      <c r="D12" s="270"/>
      <c r="E12" s="271"/>
      <c r="F12" s="272" t="e">
        <f>SUM((E12/'ΑΝΤΛΗΣΗ ΝΕΡΟΥ'!$C$9),F11)</f>
        <v>#DIV/0!</v>
      </c>
      <c r="G12" s="273"/>
      <c r="H12" s="272" t="e">
        <f>SUM((G12/'ΑΝΤΛΗΣΗ ΝΕΡΟΥ'!$G$9),H11)</f>
        <v>#DIV/0!</v>
      </c>
      <c r="I12" s="172">
        <f t="shared" si="0"/>
        <v>0</v>
      </c>
      <c r="J12" s="250"/>
      <c r="K12" s="272" t="e">
        <f>SUM((J12/ΑΦΑΛΑΤΩΣΗ!$A$7),K11)</f>
        <v>#DIV/0!</v>
      </c>
      <c r="L12" s="172">
        <f t="shared" si="1"/>
        <v>0</v>
      </c>
      <c r="M12" s="170"/>
    </row>
    <row r="13" spans="1:13" s="256" customFormat="1" ht="24" customHeight="1">
      <c r="A13" s="269"/>
      <c r="B13" s="269"/>
      <c r="C13" s="269"/>
      <c r="D13" s="270"/>
      <c r="E13" s="271"/>
      <c r="F13" s="272" t="e">
        <f>SUM((E13/'ΑΝΤΛΗΣΗ ΝΕΡΟΥ'!$C$9),F12)</f>
        <v>#DIV/0!</v>
      </c>
      <c r="G13" s="273"/>
      <c r="H13" s="272" t="e">
        <f>SUM((G13/'ΑΝΤΛΗΣΗ ΝΕΡΟΥ'!$G$9),H12)</f>
        <v>#DIV/0!</v>
      </c>
      <c r="I13" s="172">
        <f t="shared" si="0"/>
        <v>0</v>
      </c>
      <c r="J13" s="250"/>
      <c r="K13" s="272" t="e">
        <f>SUM((J13/ΑΦΑΛΑΤΩΣΗ!$A$7),K12)</f>
        <v>#DIV/0!</v>
      </c>
      <c r="L13" s="172">
        <f t="shared" si="1"/>
        <v>0</v>
      </c>
      <c r="M13" s="170"/>
    </row>
    <row r="14" spans="1:14" s="84" customFormat="1" ht="24" customHeight="1">
      <c r="A14" s="269"/>
      <c r="B14" s="269"/>
      <c r="C14" s="269"/>
      <c r="D14" s="270"/>
      <c r="E14" s="271"/>
      <c r="F14" s="272" t="e">
        <f>SUM((E14/'ΑΝΤΛΗΣΗ ΝΕΡΟΥ'!$C$9),F13)</f>
        <v>#DIV/0!</v>
      </c>
      <c r="G14" s="273"/>
      <c r="H14" s="272" t="e">
        <f>SUM((G14/'ΑΝΤΛΗΣΗ ΝΕΡΟΥ'!$G$9),H13)</f>
        <v>#DIV/0!</v>
      </c>
      <c r="I14" s="172">
        <f t="shared" si="0"/>
        <v>0</v>
      </c>
      <c r="J14" s="250"/>
      <c r="K14" s="272" t="e">
        <f>SUM((J14/ΑΦΑΛΑΤΩΣΗ!$A$7),K13)</f>
        <v>#DIV/0!</v>
      </c>
      <c r="L14" s="172">
        <f t="shared" si="1"/>
        <v>0</v>
      </c>
      <c r="M14" s="170"/>
      <c r="N14" s="256"/>
    </row>
    <row r="15" spans="1:14" s="84" customFormat="1" ht="24" customHeight="1">
      <c r="A15" s="269"/>
      <c r="B15" s="269"/>
      <c r="C15" s="269"/>
      <c r="D15" s="270"/>
      <c r="E15" s="271"/>
      <c r="F15" s="272" t="e">
        <f>SUM((E15/'ΑΝΤΛΗΣΗ ΝΕΡΟΥ'!$C$9),F14)</f>
        <v>#DIV/0!</v>
      </c>
      <c r="G15" s="273"/>
      <c r="H15" s="272" t="e">
        <f>SUM((G15/'ΑΝΤΛΗΣΗ ΝΕΡΟΥ'!$G$9),H14)</f>
        <v>#DIV/0!</v>
      </c>
      <c r="I15" s="172">
        <f t="shared" si="0"/>
        <v>0</v>
      </c>
      <c r="J15" s="250"/>
      <c r="K15" s="272" t="e">
        <f>SUM((J15/ΑΦΑΛΑΤΩΣΗ!$A$7),K14)</f>
        <v>#DIV/0!</v>
      </c>
      <c r="L15" s="172">
        <f t="shared" si="1"/>
        <v>0</v>
      </c>
      <c r="M15" s="170"/>
      <c r="N15" s="256"/>
    </row>
    <row r="16" spans="1:13" s="197" customFormat="1" ht="24" customHeight="1">
      <c r="A16" s="269"/>
      <c r="B16" s="269"/>
      <c r="C16" s="269"/>
      <c r="D16" s="270"/>
      <c r="E16" s="271"/>
      <c r="F16" s="272" t="e">
        <f>SUM((E16/'ΑΝΤΛΗΣΗ ΝΕΡΟΥ'!$C$9),F15)</f>
        <v>#DIV/0!</v>
      </c>
      <c r="G16" s="273"/>
      <c r="H16" s="272" t="e">
        <f>SUM((G16/'ΑΝΤΛΗΣΗ ΝΕΡΟΥ'!$G$9),H15)</f>
        <v>#DIV/0!</v>
      </c>
      <c r="I16" s="172">
        <f t="shared" si="0"/>
        <v>0</v>
      </c>
      <c r="J16" s="250"/>
      <c r="K16" s="272" t="e">
        <f>SUM((J16/ΑΦΑΛΑΤΩΣΗ!$A$7),K15)</f>
        <v>#DIV/0!</v>
      </c>
      <c r="L16" s="172">
        <f t="shared" si="1"/>
        <v>0</v>
      </c>
      <c r="M16" s="170"/>
    </row>
    <row r="17" spans="1:13" s="197" customFormat="1" ht="24" customHeight="1">
      <c r="A17" s="269"/>
      <c r="B17" s="269"/>
      <c r="C17" s="269"/>
      <c r="D17" s="270"/>
      <c r="E17" s="271"/>
      <c r="F17" s="272" t="e">
        <f>SUM((E17/'ΑΝΤΛΗΣΗ ΝΕΡΟΥ'!$C$9),F16)</f>
        <v>#DIV/0!</v>
      </c>
      <c r="G17" s="273"/>
      <c r="H17" s="272" t="e">
        <f>SUM((G17/'ΑΝΤΛΗΣΗ ΝΕΡΟΥ'!$G$9),H16)</f>
        <v>#DIV/0!</v>
      </c>
      <c r="I17" s="172">
        <f t="shared" si="0"/>
        <v>0</v>
      </c>
      <c r="J17" s="250"/>
      <c r="K17" s="272" t="e">
        <f>SUM((J17/ΑΦΑΛΑΤΩΣΗ!$A$7),K16)</f>
        <v>#DIV/0!</v>
      </c>
      <c r="L17" s="172">
        <f t="shared" si="1"/>
        <v>0</v>
      </c>
      <c r="M17" s="170"/>
    </row>
    <row r="18" spans="1:13" s="197" customFormat="1" ht="24" customHeight="1">
      <c r="A18" s="269"/>
      <c r="B18" s="269"/>
      <c r="C18" s="269"/>
      <c r="D18" s="270"/>
      <c r="E18" s="271"/>
      <c r="F18" s="272" t="e">
        <f>SUM((E18/'ΑΝΤΛΗΣΗ ΝΕΡΟΥ'!$C$9),F17)</f>
        <v>#DIV/0!</v>
      </c>
      <c r="G18" s="273"/>
      <c r="H18" s="272" t="e">
        <f>SUM((G18/'ΑΝΤΛΗΣΗ ΝΕΡΟΥ'!$G$9),H17)</f>
        <v>#DIV/0!</v>
      </c>
      <c r="I18" s="172">
        <f t="shared" si="0"/>
        <v>0</v>
      </c>
      <c r="J18" s="250"/>
      <c r="K18" s="272" t="e">
        <f>SUM((J18/ΑΦΑΛΑΤΩΣΗ!$A$7),K17)</f>
        <v>#DIV/0!</v>
      </c>
      <c r="L18" s="172">
        <f t="shared" si="1"/>
        <v>0</v>
      </c>
      <c r="M18" s="170"/>
    </row>
    <row r="19" spans="1:13" s="197" customFormat="1" ht="24" customHeight="1">
      <c r="A19" s="269"/>
      <c r="B19" s="269"/>
      <c r="C19" s="269"/>
      <c r="D19" s="270"/>
      <c r="E19" s="271"/>
      <c r="F19" s="272" t="e">
        <f>SUM((E19/'ΑΝΤΛΗΣΗ ΝΕΡΟΥ'!$C$9),F18)</f>
        <v>#DIV/0!</v>
      </c>
      <c r="G19" s="273"/>
      <c r="H19" s="272" t="e">
        <f>SUM((G19/'ΑΝΤΛΗΣΗ ΝΕΡΟΥ'!$G$9),H18)</f>
        <v>#DIV/0!</v>
      </c>
      <c r="I19" s="172">
        <f t="shared" si="0"/>
        <v>0</v>
      </c>
      <c r="J19" s="250"/>
      <c r="K19" s="272" t="e">
        <f>SUM((J19/ΑΦΑΛΑΤΩΣΗ!$A$7),K18)</f>
        <v>#DIV/0!</v>
      </c>
      <c r="L19" s="172">
        <f t="shared" si="1"/>
        <v>0</v>
      </c>
      <c r="M19" s="170"/>
    </row>
    <row r="20" spans="1:13" s="197" customFormat="1" ht="24" customHeight="1">
      <c r="A20" s="269"/>
      <c r="B20" s="269"/>
      <c r="C20" s="269"/>
      <c r="D20" s="270"/>
      <c r="E20" s="271"/>
      <c r="F20" s="272" t="e">
        <f>SUM((E20/'ΑΝΤΛΗΣΗ ΝΕΡΟΥ'!$C$9),F19)</f>
        <v>#DIV/0!</v>
      </c>
      <c r="G20" s="273"/>
      <c r="H20" s="272" t="e">
        <f>SUM((G20/'ΑΝΤΛΗΣΗ ΝΕΡΟΥ'!$G$9),H19)</f>
        <v>#DIV/0!</v>
      </c>
      <c r="I20" s="172">
        <f t="shared" si="0"/>
        <v>0</v>
      </c>
      <c r="J20" s="250"/>
      <c r="K20" s="272" t="e">
        <f>SUM((J20/ΑΦΑΛΑΤΩΣΗ!$A$7),K19)</f>
        <v>#DIV/0!</v>
      </c>
      <c r="L20" s="172">
        <f t="shared" si="1"/>
        <v>0</v>
      </c>
      <c r="M20" s="170"/>
    </row>
    <row r="21" spans="1:13" s="197" customFormat="1" ht="24" customHeight="1">
      <c r="A21" s="269"/>
      <c r="B21" s="269"/>
      <c r="C21" s="269"/>
      <c r="D21" s="270"/>
      <c r="E21" s="271"/>
      <c r="F21" s="272" t="e">
        <f>SUM((E21/'ΑΝΤΛΗΣΗ ΝΕΡΟΥ'!$C$9),F20)</f>
        <v>#DIV/0!</v>
      </c>
      <c r="G21" s="273"/>
      <c r="H21" s="272" t="e">
        <f>SUM((G21/'ΑΝΤΛΗΣΗ ΝΕΡΟΥ'!$G$9),H20)</f>
        <v>#DIV/0!</v>
      </c>
      <c r="I21" s="172">
        <f t="shared" si="0"/>
        <v>0</v>
      </c>
      <c r="J21" s="250"/>
      <c r="K21" s="272" t="e">
        <f>SUM((J21/ΑΦΑΛΑΤΩΣΗ!$A$7),K20)</f>
        <v>#DIV/0!</v>
      </c>
      <c r="L21" s="172">
        <f t="shared" si="1"/>
        <v>0</v>
      </c>
      <c r="M21" s="170"/>
    </row>
    <row r="22" spans="1:13" s="197" customFormat="1" ht="24" customHeight="1">
      <c r="A22" s="269"/>
      <c r="B22" s="269"/>
      <c r="C22" s="269"/>
      <c r="D22" s="270"/>
      <c r="E22" s="271"/>
      <c r="F22" s="272" t="e">
        <f>SUM((E22/'ΑΝΤΛΗΣΗ ΝΕΡΟΥ'!$C$9),F21)</f>
        <v>#DIV/0!</v>
      </c>
      <c r="G22" s="273"/>
      <c r="H22" s="272" t="e">
        <f>SUM((G22/'ΑΝΤΛΗΣΗ ΝΕΡΟΥ'!$G$9),H21)</f>
        <v>#DIV/0!</v>
      </c>
      <c r="I22" s="172">
        <f t="shared" si="0"/>
        <v>0</v>
      </c>
      <c r="J22" s="250"/>
      <c r="K22" s="272" t="e">
        <f>SUM((J22/ΑΦΑΛΑΤΩΣΗ!$A$7),K21)</f>
        <v>#DIV/0!</v>
      </c>
      <c r="L22" s="172">
        <f t="shared" si="1"/>
        <v>0</v>
      </c>
      <c r="M22" s="170"/>
    </row>
    <row r="23" spans="1:13" s="197" customFormat="1" ht="24" customHeight="1">
      <c r="A23" s="269"/>
      <c r="B23" s="269"/>
      <c r="C23" s="269"/>
      <c r="D23" s="270"/>
      <c r="E23" s="271"/>
      <c r="F23" s="272" t="e">
        <f>SUM((E23/'ΑΝΤΛΗΣΗ ΝΕΡΟΥ'!$C$9),F22)</f>
        <v>#DIV/0!</v>
      </c>
      <c r="G23" s="273"/>
      <c r="H23" s="272" t="e">
        <f>SUM((G23/'ΑΝΤΛΗΣΗ ΝΕΡΟΥ'!$G$9),H22)</f>
        <v>#DIV/0!</v>
      </c>
      <c r="I23" s="172">
        <f t="shared" si="0"/>
        <v>0</v>
      </c>
      <c r="J23" s="250"/>
      <c r="K23" s="272" t="e">
        <f>SUM((J23/ΑΦΑΛΑΤΩΣΗ!$A$7),K22)</f>
        <v>#DIV/0!</v>
      </c>
      <c r="L23" s="172">
        <f t="shared" si="1"/>
        <v>0</v>
      </c>
      <c r="M23" s="170"/>
    </row>
    <row r="24" spans="1:13" s="197" customFormat="1" ht="24" customHeight="1">
      <c r="A24" s="269"/>
      <c r="B24" s="269"/>
      <c r="C24" s="269"/>
      <c r="D24" s="270"/>
      <c r="E24" s="271"/>
      <c r="F24" s="272" t="e">
        <f>SUM((E24/'ΑΝΤΛΗΣΗ ΝΕΡΟΥ'!$C$9),F23)</f>
        <v>#DIV/0!</v>
      </c>
      <c r="G24" s="273"/>
      <c r="H24" s="272" t="e">
        <f>SUM((G24/'ΑΝΤΛΗΣΗ ΝΕΡΟΥ'!$G$9),H23)</f>
        <v>#DIV/0!</v>
      </c>
      <c r="I24" s="172">
        <f t="shared" si="0"/>
        <v>0</v>
      </c>
      <c r="J24" s="250"/>
      <c r="K24" s="272" t="e">
        <f>SUM((J24/ΑΦΑΛΑΤΩΣΗ!$A$7),K23)</f>
        <v>#DIV/0!</v>
      </c>
      <c r="L24" s="172">
        <f t="shared" si="1"/>
        <v>0</v>
      </c>
      <c r="M24" s="170"/>
    </row>
    <row r="25" spans="1:13" s="197" customFormat="1" ht="24" customHeight="1">
      <c r="A25" s="269"/>
      <c r="B25" s="269"/>
      <c r="C25" s="269"/>
      <c r="D25" s="270"/>
      <c r="E25" s="271"/>
      <c r="F25" s="272" t="e">
        <f>SUM((E25/'ΑΝΤΛΗΣΗ ΝΕΡΟΥ'!$C$9),F24)</f>
        <v>#DIV/0!</v>
      </c>
      <c r="G25" s="273"/>
      <c r="H25" s="272" t="e">
        <f>SUM((G25/'ΑΝΤΛΗΣΗ ΝΕΡΟΥ'!$G$9),H24)</f>
        <v>#DIV/0!</v>
      </c>
      <c r="I25" s="172">
        <f t="shared" si="0"/>
        <v>0</v>
      </c>
      <c r="J25" s="250"/>
      <c r="K25" s="272" t="e">
        <f>SUM((J25/ΑΦΑΛΑΤΩΣΗ!$A$7),K24)</f>
        <v>#DIV/0!</v>
      </c>
      <c r="L25" s="172">
        <f t="shared" si="1"/>
        <v>0</v>
      </c>
      <c r="M25" s="170"/>
    </row>
    <row r="26" spans="1:14" s="84" customFormat="1" ht="24" customHeight="1">
      <c r="A26" s="269"/>
      <c r="B26" s="269"/>
      <c r="C26" s="269"/>
      <c r="D26" s="270"/>
      <c r="E26" s="271"/>
      <c r="F26" s="272" t="e">
        <f>SUM((E26/'ΑΝΤΛΗΣΗ ΝΕΡΟΥ'!$C$9),F25)</f>
        <v>#DIV/0!</v>
      </c>
      <c r="G26" s="273"/>
      <c r="H26" s="272" t="e">
        <f>SUM((G26/'ΑΝΤΛΗΣΗ ΝΕΡΟΥ'!$G$9),H25)</f>
        <v>#DIV/0!</v>
      </c>
      <c r="I26" s="172">
        <f t="shared" si="0"/>
        <v>0</v>
      </c>
      <c r="J26" s="250"/>
      <c r="K26" s="272" t="e">
        <f>SUM((J26/ΑΦΑΛΑΤΩΣΗ!$A$7),K25)</f>
        <v>#DIV/0!</v>
      </c>
      <c r="L26" s="172">
        <f t="shared" si="1"/>
        <v>0</v>
      </c>
      <c r="M26" s="170"/>
      <c r="N26" s="256"/>
    </row>
    <row r="27" spans="1:14" s="84" customFormat="1" ht="24" customHeight="1">
      <c r="A27" s="269"/>
      <c r="B27" s="269"/>
      <c r="C27" s="269"/>
      <c r="D27" s="270"/>
      <c r="E27" s="271"/>
      <c r="F27" s="272" t="e">
        <f>SUM((E27/'ΑΝΤΛΗΣΗ ΝΕΡΟΥ'!$C$9),F26)</f>
        <v>#DIV/0!</v>
      </c>
      <c r="G27" s="273"/>
      <c r="H27" s="272" t="e">
        <f>SUM((G27/'ΑΝΤΛΗΣΗ ΝΕΡΟΥ'!$G$9),H26)</f>
        <v>#DIV/0!</v>
      </c>
      <c r="I27" s="172">
        <f t="shared" si="0"/>
        <v>0</v>
      </c>
      <c r="J27" s="250"/>
      <c r="K27" s="272" t="e">
        <f>SUM((J27/ΑΦΑΛΑΤΩΣΗ!$A$7),K26)</f>
        <v>#DIV/0!</v>
      </c>
      <c r="L27" s="172">
        <f t="shared" si="1"/>
        <v>0</v>
      </c>
      <c r="M27" s="170"/>
      <c r="N27" s="256"/>
    </row>
    <row r="28" spans="1:14" s="84" customFormat="1" ht="24" customHeight="1">
      <c r="A28" s="269"/>
      <c r="B28" s="269"/>
      <c r="C28" s="269"/>
      <c r="D28" s="270"/>
      <c r="E28" s="271"/>
      <c r="F28" s="272" t="e">
        <f>SUM((E28/'ΑΝΤΛΗΣΗ ΝΕΡΟΥ'!$C$9),F27)</f>
        <v>#DIV/0!</v>
      </c>
      <c r="G28" s="273"/>
      <c r="H28" s="272" t="e">
        <f>SUM((G28/'ΑΝΤΛΗΣΗ ΝΕΡΟΥ'!$G$9),H27)</f>
        <v>#DIV/0!</v>
      </c>
      <c r="I28" s="172">
        <f t="shared" si="0"/>
        <v>0</v>
      </c>
      <c r="J28" s="250"/>
      <c r="K28" s="272" t="e">
        <f>SUM((J28/ΑΦΑΛΑΤΩΣΗ!$A$7),K27)</f>
        <v>#DIV/0!</v>
      </c>
      <c r="L28" s="172">
        <f t="shared" si="1"/>
        <v>0</v>
      </c>
      <c r="M28" s="170"/>
      <c r="N28" s="256"/>
    </row>
    <row r="29" spans="1:14" s="84" customFormat="1" ht="24" customHeight="1">
      <c r="A29" s="269"/>
      <c r="B29" s="269"/>
      <c r="C29" s="269"/>
      <c r="D29" s="270"/>
      <c r="E29" s="271"/>
      <c r="F29" s="272" t="e">
        <f>SUM((E29/'ΑΝΤΛΗΣΗ ΝΕΡΟΥ'!$C$9),F28)</f>
        <v>#DIV/0!</v>
      </c>
      <c r="G29" s="273"/>
      <c r="H29" s="272" t="e">
        <f>SUM((G29/'ΑΝΤΛΗΣΗ ΝΕΡΟΥ'!$G$9),H28)</f>
        <v>#DIV/0!</v>
      </c>
      <c r="I29" s="172">
        <f t="shared" si="0"/>
        <v>0</v>
      </c>
      <c r="J29" s="250"/>
      <c r="K29" s="272" t="e">
        <f>SUM((J29/ΑΦΑΛΑΤΩΣΗ!$A$7),K28)</f>
        <v>#DIV/0!</v>
      </c>
      <c r="L29" s="172">
        <f t="shared" si="1"/>
        <v>0</v>
      </c>
      <c r="M29" s="170"/>
      <c r="N29" s="256"/>
    </row>
    <row r="30" spans="1:14" s="84" customFormat="1" ht="24" customHeight="1">
      <c r="A30" s="269"/>
      <c r="B30" s="269"/>
      <c r="C30" s="269"/>
      <c r="D30" s="270"/>
      <c r="E30" s="271"/>
      <c r="F30" s="272" t="e">
        <f>SUM((E30/'ΑΝΤΛΗΣΗ ΝΕΡΟΥ'!$C$9),F29)</f>
        <v>#DIV/0!</v>
      </c>
      <c r="G30" s="273"/>
      <c r="H30" s="272" t="e">
        <f>SUM((G30/'ΑΝΤΛΗΣΗ ΝΕΡΟΥ'!$G$9),H29)</f>
        <v>#DIV/0!</v>
      </c>
      <c r="I30" s="172">
        <f t="shared" si="0"/>
        <v>0</v>
      </c>
      <c r="J30" s="250"/>
      <c r="K30" s="272" t="e">
        <f>SUM((J30/ΑΦΑΛΑΤΩΣΗ!$A$7),K29)</f>
        <v>#DIV/0!</v>
      </c>
      <c r="L30" s="172">
        <f t="shared" si="1"/>
        <v>0</v>
      </c>
      <c r="M30" s="170"/>
      <c r="N30" s="256"/>
    </row>
    <row r="31" spans="1:14" s="84" customFormat="1" ht="24" customHeight="1">
      <c r="A31" s="269"/>
      <c r="B31" s="269"/>
      <c r="C31" s="269"/>
      <c r="D31" s="270"/>
      <c r="E31" s="271"/>
      <c r="F31" s="272" t="e">
        <f>SUM((E31/'ΑΝΤΛΗΣΗ ΝΕΡΟΥ'!$C$9),F30)</f>
        <v>#DIV/0!</v>
      </c>
      <c r="G31" s="273"/>
      <c r="H31" s="272" t="e">
        <f>SUM((G31/'ΑΝΤΛΗΣΗ ΝΕΡΟΥ'!$G$9),H30)</f>
        <v>#DIV/0!</v>
      </c>
      <c r="I31" s="172">
        <f t="shared" si="0"/>
        <v>0</v>
      </c>
      <c r="J31" s="250"/>
      <c r="K31" s="272" t="e">
        <f>SUM((J31/ΑΦΑΛΑΤΩΣΗ!$A$7),K30)</f>
        <v>#DIV/0!</v>
      </c>
      <c r="L31" s="172">
        <f t="shared" si="1"/>
        <v>0</v>
      </c>
      <c r="M31" s="170"/>
      <c r="N31" s="256"/>
    </row>
    <row r="32" spans="1:14" s="84" customFormat="1" ht="24" customHeight="1">
      <c r="A32" s="269"/>
      <c r="B32" s="269"/>
      <c r="C32" s="269"/>
      <c r="D32" s="270"/>
      <c r="E32" s="271"/>
      <c r="F32" s="272" t="e">
        <f>SUM((E32/'ΑΝΤΛΗΣΗ ΝΕΡΟΥ'!$C$9),F31)</f>
        <v>#DIV/0!</v>
      </c>
      <c r="G32" s="273"/>
      <c r="H32" s="272" t="e">
        <f>SUM((G32/'ΑΝΤΛΗΣΗ ΝΕΡΟΥ'!$G$9),H31)</f>
        <v>#DIV/0!</v>
      </c>
      <c r="I32" s="172">
        <f t="shared" si="0"/>
        <v>0</v>
      </c>
      <c r="J32" s="250"/>
      <c r="K32" s="272" t="e">
        <f>SUM((J32/ΑΦΑΛΑΤΩΣΗ!$A$7),K31)</f>
        <v>#DIV/0!</v>
      </c>
      <c r="L32" s="172">
        <f t="shared" si="1"/>
        <v>0</v>
      </c>
      <c r="M32" s="170"/>
      <c r="N32" s="256"/>
    </row>
    <row r="33" spans="1:14" s="84" customFormat="1" ht="24" customHeight="1">
      <c r="A33" s="269"/>
      <c r="B33" s="269"/>
      <c r="C33" s="269"/>
      <c r="D33" s="270"/>
      <c r="E33" s="271"/>
      <c r="F33" s="272" t="e">
        <f>SUM((E33/'ΑΝΤΛΗΣΗ ΝΕΡΟΥ'!$C$9),F32)</f>
        <v>#DIV/0!</v>
      </c>
      <c r="G33" s="273"/>
      <c r="H33" s="272" t="e">
        <f>SUM((G33/'ΑΝΤΛΗΣΗ ΝΕΡΟΥ'!$G$9),H32)</f>
        <v>#DIV/0!</v>
      </c>
      <c r="I33" s="172">
        <f t="shared" si="0"/>
        <v>0</v>
      </c>
      <c r="J33" s="250"/>
      <c r="K33" s="272" t="e">
        <f>SUM((J33/ΑΦΑΛΑΤΩΣΗ!$A$7),K32)</f>
        <v>#DIV/0!</v>
      </c>
      <c r="L33" s="172">
        <f t="shared" si="1"/>
        <v>0</v>
      </c>
      <c r="M33" s="170"/>
      <c r="N33" s="256"/>
    </row>
    <row r="34" spans="1:14" s="84" customFormat="1" ht="24" customHeight="1">
      <c r="A34" s="269"/>
      <c r="B34" s="269"/>
      <c r="C34" s="269"/>
      <c r="D34" s="270"/>
      <c r="E34" s="271"/>
      <c r="F34" s="272" t="e">
        <f>SUM((E34/'ΑΝΤΛΗΣΗ ΝΕΡΟΥ'!$C$9),F33)</f>
        <v>#DIV/0!</v>
      </c>
      <c r="G34" s="273"/>
      <c r="H34" s="272" t="e">
        <f>SUM((G34/'ΑΝΤΛΗΣΗ ΝΕΡΟΥ'!$G$9),H33)</f>
        <v>#DIV/0!</v>
      </c>
      <c r="I34" s="172">
        <f t="shared" si="0"/>
        <v>0</v>
      </c>
      <c r="J34" s="250"/>
      <c r="K34" s="272" t="e">
        <f>SUM((J34/ΑΦΑΛΑΤΩΣΗ!$A$7),K33)</f>
        <v>#DIV/0!</v>
      </c>
      <c r="L34" s="172">
        <f t="shared" si="1"/>
        <v>0</v>
      </c>
      <c r="M34" s="170"/>
      <c r="N34" s="256"/>
    </row>
    <row r="35" spans="1:14" s="84" customFormat="1" ht="24" customHeight="1">
      <c r="A35" s="269"/>
      <c r="B35" s="269"/>
      <c r="C35" s="269"/>
      <c r="D35" s="270"/>
      <c r="E35" s="271"/>
      <c r="F35" s="272" t="e">
        <f>SUM((E35/'ΑΝΤΛΗΣΗ ΝΕΡΟΥ'!$C$9),F34)</f>
        <v>#DIV/0!</v>
      </c>
      <c r="G35" s="273"/>
      <c r="H35" s="272" t="e">
        <f>SUM((G35/'ΑΝΤΛΗΣΗ ΝΕΡΟΥ'!$G$9),H34)</f>
        <v>#DIV/0!</v>
      </c>
      <c r="I35" s="172">
        <f t="shared" si="0"/>
        <v>0</v>
      </c>
      <c r="J35" s="250"/>
      <c r="K35" s="272" t="e">
        <f>SUM((J35/ΑΦΑΛΑΤΩΣΗ!$A$7),K34)</f>
        <v>#DIV/0!</v>
      </c>
      <c r="L35" s="172">
        <f t="shared" si="1"/>
        <v>0</v>
      </c>
      <c r="M35" s="170"/>
      <c r="N35" s="256"/>
    </row>
    <row r="36" spans="1:14" s="84" customFormat="1" ht="24" customHeight="1">
      <c r="A36" s="269"/>
      <c r="B36" s="269"/>
      <c r="C36" s="269"/>
      <c r="D36" s="270"/>
      <c r="E36" s="271"/>
      <c r="F36" s="272" t="e">
        <f>SUM((E36/'ΑΝΤΛΗΣΗ ΝΕΡΟΥ'!$C$9),F35)</f>
        <v>#DIV/0!</v>
      </c>
      <c r="G36" s="273"/>
      <c r="H36" s="272" t="e">
        <f>SUM((G36/'ΑΝΤΛΗΣΗ ΝΕΡΟΥ'!$G$9),H35)</f>
        <v>#DIV/0!</v>
      </c>
      <c r="I36" s="172">
        <f t="shared" si="0"/>
        <v>0</v>
      </c>
      <c r="J36" s="250"/>
      <c r="K36" s="272" t="e">
        <f>SUM((J36/ΑΦΑΛΑΤΩΣΗ!$A$7),K35)</f>
        <v>#DIV/0!</v>
      </c>
      <c r="L36" s="172">
        <f t="shared" si="1"/>
        <v>0</v>
      </c>
      <c r="M36" s="170"/>
      <c r="N36" s="256"/>
    </row>
    <row r="37" spans="1:14" s="84" customFormat="1" ht="24" customHeight="1">
      <c r="A37" s="269"/>
      <c r="B37" s="269"/>
      <c r="C37" s="269"/>
      <c r="D37" s="270"/>
      <c r="E37" s="271"/>
      <c r="F37" s="272" t="e">
        <f>SUM((E37/'ΑΝΤΛΗΣΗ ΝΕΡΟΥ'!$C$9),F36)</f>
        <v>#DIV/0!</v>
      </c>
      <c r="G37" s="273"/>
      <c r="H37" s="272" t="e">
        <f>SUM((G37/'ΑΝΤΛΗΣΗ ΝΕΡΟΥ'!$G$9),H36)</f>
        <v>#DIV/0!</v>
      </c>
      <c r="I37" s="172">
        <f t="shared" si="0"/>
        <v>0</v>
      </c>
      <c r="J37" s="250"/>
      <c r="K37" s="272" t="e">
        <f>SUM((J37/ΑΦΑΛΑΤΩΣΗ!$A$7),K36)</f>
        <v>#DIV/0!</v>
      </c>
      <c r="L37" s="172">
        <f t="shared" si="1"/>
        <v>0</v>
      </c>
      <c r="M37" s="170"/>
      <c r="N37" s="256"/>
    </row>
    <row r="38" spans="1:14" s="84" customFormat="1" ht="24" customHeight="1">
      <c r="A38" s="269"/>
      <c r="B38" s="269"/>
      <c r="C38" s="269"/>
      <c r="D38" s="270"/>
      <c r="E38" s="271"/>
      <c r="F38" s="272" t="e">
        <f>SUM((E38/'ΑΝΤΛΗΣΗ ΝΕΡΟΥ'!$C$9),F37)</f>
        <v>#DIV/0!</v>
      </c>
      <c r="G38" s="273"/>
      <c r="H38" s="272" t="e">
        <f>SUM((G38/'ΑΝΤΛΗΣΗ ΝΕΡΟΥ'!$G$9),H37)</f>
        <v>#DIV/0!</v>
      </c>
      <c r="I38" s="172">
        <f t="shared" si="0"/>
        <v>0</v>
      </c>
      <c r="J38" s="250"/>
      <c r="K38" s="272" t="e">
        <f>SUM((J38/ΑΦΑΛΑΤΩΣΗ!$A$7),K37)</f>
        <v>#DIV/0!</v>
      </c>
      <c r="L38" s="172">
        <f t="shared" si="1"/>
        <v>0</v>
      </c>
      <c r="M38" s="170"/>
      <c r="N38" s="256"/>
    </row>
    <row r="39" spans="1:14" s="84" customFormat="1" ht="24" customHeight="1">
      <c r="A39" s="269"/>
      <c r="B39" s="269"/>
      <c r="C39" s="269"/>
      <c r="D39" s="270"/>
      <c r="E39" s="271"/>
      <c r="F39" s="272" t="e">
        <f>SUM((E39/'ΑΝΤΛΗΣΗ ΝΕΡΟΥ'!$C$9),F38)</f>
        <v>#DIV/0!</v>
      </c>
      <c r="G39" s="273"/>
      <c r="H39" s="272" t="e">
        <f>SUM((G39/'ΑΝΤΛΗΣΗ ΝΕΡΟΥ'!$G$9),H38)</f>
        <v>#DIV/0!</v>
      </c>
      <c r="I39" s="172">
        <f t="shared" si="0"/>
        <v>0</v>
      </c>
      <c r="J39" s="250"/>
      <c r="K39" s="272" t="e">
        <f>SUM((J39/ΑΦΑΛΑΤΩΣΗ!$A$7),K38)</f>
        <v>#DIV/0!</v>
      </c>
      <c r="L39" s="172">
        <f t="shared" si="1"/>
        <v>0</v>
      </c>
      <c r="M39" s="170"/>
      <c r="N39" s="256"/>
    </row>
    <row r="40" spans="1:14" s="84" customFormat="1" ht="24" customHeight="1">
      <c r="A40" s="269"/>
      <c r="B40" s="269"/>
      <c r="C40" s="269"/>
      <c r="D40" s="270"/>
      <c r="E40" s="271"/>
      <c r="F40" s="272" t="e">
        <f>SUM((E40/'ΑΝΤΛΗΣΗ ΝΕΡΟΥ'!$C$9),F39)</f>
        <v>#DIV/0!</v>
      </c>
      <c r="G40" s="273"/>
      <c r="H40" s="272" t="e">
        <f>SUM((G40/'ΑΝΤΛΗΣΗ ΝΕΡΟΥ'!$G$9),H39)</f>
        <v>#DIV/0!</v>
      </c>
      <c r="I40" s="172">
        <f t="shared" si="0"/>
        <v>0</v>
      </c>
      <c r="J40" s="250"/>
      <c r="K40" s="272" t="e">
        <f>SUM((J40/ΑΦΑΛΑΤΩΣΗ!$A$7),K39)</f>
        <v>#DIV/0!</v>
      </c>
      <c r="L40" s="172">
        <f t="shared" si="1"/>
        <v>0</v>
      </c>
      <c r="M40" s="170"/>
      <c r="N40" s="256"/>
    </row>
    <row r="41" spans="1:14" s="84" customFormat="1" ht="24" customHeight="1">
      <c r="A41" s="269"/>
      <c r="B41" s="269"/>
      <c r="C41" s="269"/>
      <c r="D41" s="270"/>
      <c r="E41" s="271"/>
      <c r="F41" s="272" t="e">
        <f>SUM((E41/'ΑΝΤΛΗΣΗ ΝΕΡΟΥ'!$C$9),F40)</f>
        <v>#DIV/0!</v>
      </c>
      <c r="G41" s="273"/>
      <c r="H41" s="272" t="e">
        <f>SUM((G41/'ΑΝΤΛΗΣΗ ΝΕΡΟΥ'!$G$9),H40)</f>
        <v>#DIV/0!</v>
      </c>
      <c r="I41" s="172">
        <f t="shared" si="0"/>
        <v>0</v>
      </c>
      <c r="J41" s="250"/>
      <c r="K41" s="272" t="e">
        <f>SUM((J41/ΑΦΑΛΑΤΩΣΗ!$A$7),K40)</f>
        <v>#DIV/0!</v>
      </c>
      <c r="L41" s="172">
        <f t="shared" si="1"/>
        <v>0</v>
      </c>
      <c r="M41" s="170"/>
      <c r="N41" s="256"/>
    </row>
    <row r="42" spans="1:14" s="84" customFormat="1" ht="24" customHeight="1">
      <c r="A42" s="269"/>
      <c r="B42" s="269"/>
      <c r="C42" s="269"/>
      <c r="D42" s="270"/>
      <c r="E42" s="271"/>
      <c r="F42" s="272" t="e">
        <f>SUM((E42/'ΑΝΤΛΗΣΗ ΝΕΡΟΥ'!$C$9),F41)</f>
        <v>#DIV/0!</v>
      </c>
      <c r="G42" s="273"/>
      <c r="H42" s="272" t="e">
        <f>SUM((G42/'ΑΝΤΛΗΣΗ ΝΕΡΟΥ'!$G$9),H41)</f>
        <v>#DIV/0!</v>
      </c>
      <c r="I42" s="172">
        <f t="shared" si="0"/>
        <v>0</v>
      </c>
      <c r="J42" s="250"/>
      <c r="K42" s="272" t="e">
        <f>SUM((J42/ΑΦΑΛΑΤΩΣΗ!$A$7),K41)</f>
        <v>#DIV/0!</v>
      </c>
      <c r="L42" s="172">
        <f t="shared" si="1"/>
        <v>0</v>
      </c>
      <c r="M42" s="170"/>
      <c r="N42" s="256"/>
    </row>
    <row r="43" spans="1:14" s="84" customFormat="1" ht="24" customHeight="1">
      <c r="A43" s="269"/>
      <c r="B43" s="269"/>
      <c r="C43" s="269"/>
      <c r="D43" s="270"/>
      <c r="E43" s="271"/>
      <c r="F43" s="272" t="e">
        <f>SUM((E43/'ΑΝΤΛΗΣΗ ΝΕΡΟΥ'!$C$9),F42)</f>
        <v>#DIV/0!</v>
      </c>
      <c r="G43" s="273"/>
      <c r="H43" s="272" t="e">
        <f>SUM((G43/'ΑΝΤΛΗΣΗ ΝΕΡΟΥ'!$G$9),H42)</f>
        <v>#DIV/0!</v>
      </c>
      <c r="I43" s="172">
        <f t="shared" si="0"/>
        <v>0</v>
      </c>
      <c r="J43" s="250"/>
      <c r="K43" s="272" t="e">
        <f>SUM((J43/ΑΦΑΛΑΤΩΣΗ!$A$7),K42)</f>
        <v>#DIV/0!</v>
      </c>
      <c r="L43" s="172">
        <f t="shared" si="1"/>
        <v>0</v>
      </c>
      <c r="M43" s="170"/>
      <c r="N43" s="256"/>
    </row>
    <row r="44" spans="1:14" s="84" customFormat="1" ht="24" customHeight="1">
      <c r="A44" s="269"/>
      <c r="B44" s="269"/>
      <c r="C44" s="269"/>
      <c r="D44" s="270"/>
      <c r="E44" s="271"/>
      <c r="F44" s="272" t="e">
        <f>SUM((E44/'ΑΝΤΛΗΣΗ ΝΕΡΟΥ'!$C$9),F43)</f>
        <v>#DIV/0!</v>
      </c>
      <c r="G44" s="273"/>
      <c r="H44" s="272" t="e">
        <f>SUM((G44/'ΑΝΤΛΗΣΗ ΝΕΡΟΥ'!$G$9),H43)</f>
        <v>#DIV/0!</v>
      </c>
      <c r="I44" s="172">
        <f t="shared" si="0"/>
        <v>0</v>
      </c>
      <c r="J44" s="250"/>
      <c r="K44" s="272" t="e">
        <f>SUM((J44/ΑΦΑΛΑΤΩΣΗ!$A$7),K43)</f>
        <v>#DIV/0!</v>
      </c>
      <c r="L44" s="172">
        <f t="shared" si="1"/>
        <v>0</v>
      </c>
      <c r="M44" s="170"/>
      <c r="N44" s="256"/>
    </row>
    <row r="45" spans="1:14" s="84" customFormat="1" ht="24" customHeight="1">
      <c r="A45" s="269"/>
      <c r="B45" s="269"/>
      <c r="C45" s="269"/>
      <c r="D45" s="270"/>
      <c r="E45" s="271"/>
      <c r="F45" s="272" t="e">
        <f>SUM((E45/'ΑΝΤΛΗΣΗ ΝΕΡΟΥ'!$C$9),F44)</f>
        <v>#DIV/0!</v>
      </c>
      <c r="G45" s="273"/>
      <c r="H45" s="272" t="e">
        <f>SUM((G45/'ΑΝΤΛΗΣΗ ΝΕΡΟΥ'!$G$9),H44)</f>
        <v>#DIV/0!</v>
      </c>
      <c r="I45" s="172">
        <f t="shared" si="0"/>
        <v>0</v>
      </c>
      <c r="J45" s="250"/>
      <c r="K45" s="272" t="e">
        <f>SUM((J45/ΑΦΑΛΑΤΩΣΗ!$A$7),K44)</f>
        <v>#DIV/0!</v>
      </c>
      <c r="L45" s="172">
        <f t="shared" si="1"/>
        <v>0</v>
      </c>
      <c r="M45" s="170"/>
      <c r="N45" s="256"/>
    </row>
    <row r="46" spans="1:14" s="84" customFormat="1" ht="24" customHeight="1">
      <c r="A46" s="269"/>
      <c r="B46" s="269"/>
      <c r="C46" s="269"/>
      <c r="D46" s="270"/>
      <c r="E46" s="271"/>
      <c r="F46" s="272" t="e">
        <f>SUM((E46/'ΑΝΤΛΗΣΗ ΝΕΡΟΥ'!$C$9),F45)</f>
        <v>#DIV/0!</v>
      </c>
      <c r="G46" s="273"/>
      <c r="H46" s="272" t="e">
        <f>SUM((G46/'ΑΝΤΛΗΣΗ ΝΕΡΟΥ'!$G$9),H45)</f>
        <v>#DIV/0!</v>
      </c>
      <c r="I46" s="172">
        <f t="shared" si="0"/>
        <v>0</v>
      </c>
      <c r="J46" s="250"/>
      <c r="K46" s="272" t="e">
        <f>SUM((J46/ΑΦΑΛΑΤΩΣΗ!$A$7),K45)</f>
        <v>#DIV/0!</v>
      </c>
      <c r="L46" s="172">
        <f t="shared" si="1"/>
        <v>0</v>
      </c>
      <c r="M46" s="170"/>
      <c r="N46" s="256"/>
    </row>
    <row r="47" spans="1:14" s="84" customFormat="1" ht="24" customHeight="1">
      <c r="A47" s="269"/>
      <c r="B47" s="269"/>
      <c r="C47" s="269"/>
      <c r="D47" s="270"/>
      <c r="E47" s="271"/>
      <c r="F47" s="272" t="e">
        <f>SUM((E47/'ΑΝΤΛΗΣΗ ΝΕΡΟΥ'!$C$9),F46)</f>
        <v>#DIV/0!</v>
      </c>
      <c r="G47" s="273"/>
      <c r="H47" s="272" t="e">
        <f>SUM((G47/'ΑΝΤΛΗΣΗ ΝΕΡΟΥ'!$G$9),H46)</f>
        <v>#DIV/0!</v>
      </c>
      <c r="I47" s="172">
        <f t="shared" si="0"/>
        <v>0</v>
      </c>
      <c r="J47" s="250"/>
      <c r="K47" s="272" t="e">
        <f>SUM((J47/ΑΦΑΛΑΤΩΣΗ!$A$7),K46)</f>
        <v>#DIV/0!</v>
      </c>
      <c r="L47" s="172">
        <f t="shared" si="1"/>
        <v>0</v>
      </c>
      <c r="M47" s="170"/>
      <c r="N47" s="256"/>
    </row>
    <row r="48" spans="1:14" s="84" customFormat="1" ht="24" customHeight="1">
      <c r="A48" s="269"/>
      <c r="B48" s="269"/>
      <c r="C48" s="269"/>
      <c r="D48" s="270"/>
      <c r="E48" s="271"/>
      <c r="F48" s="272" t="e">
        <f>SUM((E48/'ΑΝΤΛΗΣΗ ΝΕΡΟΥ'!$C$9),F47)</f>
        <v>#DIV/0!</v>
      </c>
      <c r="G48" s="273"/>
      <c r="H48" s="272" t="e">
        <f>SUM((G48/'ΑΝΤΛΗΣΗ ΝΕΡΟΥ'!$G$9),H47)</f>
        <v>#DIV/0!</v>
      </c>
      <c r="I48" s="172">
        <f t="shared" si="0"/>
        <v>0</v>
      </c>
      <c r="J48" s="250"/>
      <c r="K48" s="272" t="e">
        <f>SUM((J48/ΑΦΑΛΑΤΩΣΗ!$A$7),K47)</f>
        <v>#DIV/0!</v>
      </c>
      <c r="L48" s="172">
        <f t="shared" si="1"/>
        <v>0</v>
      </c>
      <c r="M48" s="170"/>
      <c r="N48" s="256"/>
    </row>
    <row r="49" spans="1:14" s="84" customFormat="1" ht="24" customHeight="1">
      <c r="A49" s="269"/>
      <c r="B49" s="269"/>
      <c r="C49" s="269"/>
      <c r="D49" s="270"/>
      <c r="E49" s="271"/>
      <c r="F49" s="272" t="e">
        <f>SUM((E49/'ΑΝΤΛΗΣΗ ΝΕΡΟΥ'!$C$9),F48)</f>
        <v>#DIV/0!</v>
      </c>
      <c r="G49" s="273"/>
      <c r="H49" s="272" t="e">
        <f>SUM((G49/'ΑΝΤΛΗΣΗ ΝΕΡΟΥ'!$G$9),H48)</f>
        <v>#DIV/0!</v>
      </c>
      <c r="I49" s="172">
        <f t="shared" si="0"/>
        <v>0</v>
      </c>
      <c r="J49" s="250"/>
      <c r="K49" s="272" t="e">
        <f>SUM((J49/ΑΦΑΛΑΤΩΣΗ!$A$7),K48)</f>
        <v>#DIV/0!</v>
      </c>
      <c r="L49" s="172">
        <f t="shared" si="1"/>
        <v>0</v>
      </c>
      <c r="M49" s="170"/>
      <c r="N49" s="256"/>
    </row>
    <row r="50" spans="1:14" s="84" customFormat="1" ht="24" customHeight="1">
      <c r="A50" s="269"/>
      <c r="B50" s="269"/>
      <c r="C50" s="269"/>
      <c r="D50" s="270"/>
      <c r="E50" s="271"/>
      <c r="F50" s="272" t="e">
        <f>SUM((E50/'ΑΝΤΛΗΣΗ ΝΕΡΟΥ'!$C$9),F49)</f>
        <v>#DIV/0!</v>
      </c>
      <c r="G50" s="273"/>
      <c r="H50" s="272" t="e">
        <f>SUM((G50/'ΑΝΤΛΗΣΗ ΝΕΡΟΥ'!$G$9),H49)</f>
        <v>#DIV/0!</v>
      </c>
      <c r="I50" s="172">
        <f t="shared" si="0"/>
        <v>0</v>
      </c>
      <c r="J50" s="250"/>
      <c r="K50" s="272" t="e">
        <f>SUM((J50/ΑΦΑΛΑΤΩΣΗ!$A$7),K49)</f>
        <v>#DIV/0!</v>
      </c>
      <c r="L50" s="172">
        <f t="shared" si="1"/>
        <v>0</v>
      </c>
      <c r="M50" s="170"/>
      <c r="N50" s="256"/>
    </row>
    <row r="51" spans="1:14" s="84" customFormat="1" ht="24" customHeight="1">
      <c r="A51" s="269"/>
      <c r="B51" s="269"/>
      <c r="C51" s="269"/>
      <c r="D51" s="270"/>
      <c r="E51" s="271"/>
      <c r="F51" s="272" t="e">
        <f>SUM((E51/'ΑΝΤΛΗΣΗ ΝΕΡΟΥ'!$C$9),F50)</f>
        <v>#DIV/0!</v>
      </c>
      <c r="G51" s="273"/>
      <c r="H51" s="272" t="e">
        <f>SUM((G51/'ΑΝΤΛΗΣΗ ΝΕΡΟΥ'!$G$9),H50)</f>
        <v>#DIV/0!</v>
      </c>
      <c r="I51" s="172">
        <f t="shared" si="0"/>
        <v>0</v>
      </c>
      <c r="J51" s="250"/>
      <c r="K51" s="272" t="e">
        <f>SUM((J51/ΑΦΑΛΑΤΩΣΗ!$A$7),K50)</f>
        <v>#DIV/0!</v>
      </c>
      <c r="L51" s="172">
        <f t="shared" si="1"/>
        <v>0</v>
      </c>
      <c r="M51" s="170"/>
      <c r="N51" s="256"/>
    </row>
    <row r="52" spans="1:14" s="84" customFormat="1" ht="24" customHeight="1">
      <c r="A52" s="269"/>
      <c r="B52" s="269"/>
      <c r="C52" s="269"/>
      <c r="D52" s="270"/>
      <c r="E52" s="271"/>
      <c r="F52" s="272" t="e">
        <f>SUM((E52/'ΑΝΤΛΗΣΗ ΝΕΡΟΥ'!$C$9),F51)</f>
        <v>#DIV/0!</v>
      </c>
      <c r="G52" s="273"/>
      <c r="H52" s="272" t="e">
        <f>SUM((G52/'ΑΝΤΛΗΣΗ ΝΕΡΟΥ'!$G$9),H51)</f>
        <v>#DIV/0!</v>
      </c>
      <c r="I52" s="172">
        <f t="shared" si="0"/>
        <v>0</v>
      </c>
      <c r="J52" s="250"/>
      <c r="K52" s="272" t="e">
        <f>SUM((J52/ΑΦΑΛΑΤΩΣΗ!$A$7),K51)</f>
        <v>#DIV/0!</v>
      </c>
      <c r="L52" s="172">
        <f t="shared" si="1"/>
        <v>0</v>
      </c>
      <c r="M52" s="170"/>
      <c r="N52" s="256"/>
    </row>
    <row r="53" spans="1:14" s="84" customFormat="1" ht="24" customHeight="1">
      <c r="A53" s="269"/>
      <c r="B53" s="269"/>
      <c r="C53" s="269"/>
      <c r="D53" s="270"/>
      <c r="E53" s="271"/>
      <c r="F53" s="272" t="e">
        <f>SUM((E53/'ΑΝΤΛΗΣΗ ΝΕΡΟΥ'!$C$9),F52)</f>
        <v>#DIV/0!</v>
      </c>
      <c r="G53" s="273"/>
      <c r="H53" s="272" t="e">
        <f>SUM((G53/'ΑΝΤΛΗΣΗ ΝΕΡΟΥ'!$G$9),H52)</f>
        <v>#DIV/0!</v>
      </c>
      <c r="I53" s="172">
        <f t="shared" si="0"/>
        <v>0</v>
      </c>
      <c r="J53" s="250"/>
      <c r="K53" s="272" t="e">
        <f>SUM((J53/ΑΦΑΛΑΤΩΣΗ!$A$7),K52)</f>
        <v>#DIV/0!</v>
      </c>
      <c r="L53" s="172">
        <f t="shared" si="1"/>
        <v>0</v>
      </c>
      <c r="M53" s="170"/>
      <c r="N53" s="256"/>
    </row>
    <row r="54" spans="1:14" s="84" customFormat="1" ht="24" customHeight="1">
      <c r="A54" s="269"/>
      <c r="B54" s="269"/>
      <c r="C54" s="269"/>
      <c r="D54" s="270"/>
      <c r="E54" s="271"/>
      <c r="F54" s="272" t="e">
        <f>SUM((E54/'ΑΝΤΛΗΣΗ ΝΕΡΟΥ'!$C$9),F53)</f>
        <v>#DIV/0!</v>
      </c>
      <c r="G54" s="273"/>
      <c r="H54" s="272" t="e">
        <f>SUM((G54/'ΑΝΤΛΗΣΗ ΝΕΡΟΥ'!$G$9),H53)</f>
        <v>#DIV/0!</v>
      </c>
      <c r="I54" s="172">
        <f t="shared" si="0"/>
        <v>0</v>
      </c>
      <c r="J54" s="250"/>
      <c r="K54" s="272" t="e">
        <f>SUM((J54/ΑΦΑΛΑΤΩΣΗ!$A$7),K53)</f>
        <v>#DIV/0!</v>
      </c>
      <c r="L54" s="172">
        <f t="shared" si="1"/>
        <v>0</v>
      </c>
      <c r="M54" s="170"/>
      <c r="N54" s="256"/>
    </row>
    <row r="55" spans="1:14" s="84" customFormat="1" ht="24" customHeight="1">
      <c r="A55" s="269"/>
      <c r="B55" s="269"/>
      <c r="C55" s="269"/>
      <c r="D55" s="270"/>
      <c r="E55" s="271"/>
      <c r="F55" s="272" t="e">
        <f>SUM((E55/'ΑΝΤΛΗΣΗ ΝΕΡΟΥ'!$C$9),F54)</f>
        <v>#DIV/0!</v>
      </c>
      <c r="G55" s="273"/>
      <c r="H55" s="272" t="e">
        <f>SUM((G55/'ΑΝΤΛΗΣΗ ΝΕΡΟΥ'!$G$9),H54)</f>
        <v>#DIV/0!</v>
      </c>
      <c r="I55" s="172">
        <f t="shared" si="0"/>
        <v>0</v>
      </c>
      <c r="J55" s="250"/>
      <c r="K55" s="272" t="e">
        <f>SUM((J55/ΑΦΑΛΑΤΩΣΗ!$A$7),K54)</f>
        <v>#DIV/0!</v>
      </c>
      <c r="L55" s="172">
        <f t="shared" si="1"/>
        <v>0</v>
      </c>
      <c r="M55" s="170"/>
      <c r="N55" s="256"/>
    </row>
    <row r="56" spans="1:14" s="84" customFormat="1" ht="24" customHeight="1">
      <c r="A56" s="269"/>
      <c r="B56" s="269"/>
      <c r="C56" s="269"/>
      <c r="D56" s="270"/>
      <c r="E56" s="271"/>
      <c r="F56" s="272" t="e">
        <f>SUM((E56/'ΑΝΤΛΗΣΗ ΝΕΡΟΥ'!$C$9),F55)</f>
        <v>#DIV/0!</v>
      </c>
      <c r="G56" s="273"/>
      <c r="H56" s="272" t="e">
        <f>SUM((G56/'ΑΝΤΛΗΣΗ ΝΕΡΟΥ'!$G$9),H55)</f>
        <v>#DIV/0!</v>
      </c>
      <c r="I56" s="172">
        <f t="shared" si="0"/>
        <v>0</v>
      </c>
      <c r="J56" s="250"/>
      <c r="K56" s="272" t="e">
        <f>SUM((J56/ΑΦΑΛΑΤΩΣΗ!$A$7),K55)</f>
        <v>#DIV/0!</v>
      </c>
      <c r="L56" s="172">
        <f t="shared" si="1"/>
        <v>0</v>
      </c>
      <c r="M56" s="170"/>
      <c r="N56" s="256"/>
    </row>
    <row r="57" spans="1:14" s="84" customFormat="1" ht="24" customHeight="1">
      <c r="A57" s="269"/>
      <c r="B57" s="269"/>
      <c r="C57" s="269"/>
      <c r="D57" s="270"/>
      <c r="E57" s="271"/>
      <c r="F57" s="272" t="e">
        <f>SUM((E57/'ΑΝΤΛΗΣΗ ΝΕΡΟΥ'!$C$9),F56)</f>
        <v>#DIV/0!</v>
      </c>
      <c r="G57" s="273"/>
      <c r="H57" s="272" t="e">
        <f>SUM((G57/'ΑΝΤΛΗΣΗ ΝΕΡΟΥ'!$G$9),H56)</f>
        <v>#DIV/0!</v>
      </c>
      <c r="I57" s="172">
        <f t="shared" si="0"/>
        <v>0</v>
      </c>
      <c r="J57" s="250"/>
      <c r="K57" s="272" t="e">
        <f>SUM((J57/ΑΦΑΛΑΤΩΣΗ!$A$7),K56)</f>
        <v>#DIV/0!</v>
      </c>
      <c r="L57" s="172">
        <f t="shared" si="1"/>
        <v>0</v>
      </c>
      <c r="M57" s="170"/>
      <c r="N57" s="256"/>
    </row>
    <row r="58" spans="1:14" s="84" customFormat="1" ht="24" customHeight="1">
      <c r="A58" s="269"/>
      <c r="B58" s="269"/>
      <c r="C58" s="269"/>
      <c r="D58" s="270"/>
      <c r="E58" s="271"/>
      <c r="F58" s="272" t="e">
        <f>SUM((E58/'ΑΝΤΛΗΣΗ ΝΕΡΟΥ'!$C$9),F57)</f>
        <v>#DIV/0!</v>
      </c>
      <c r="G58" s="273"/>
      <c r="H58" s="272" t="e">
        <f>SUM((G58/'ΑΝΤΛΗΣΗ ΝΕΡΟΥ'!$G$9),H57)</f>
        <v>#DIV/0!</v>
      </c>
      <c r="I58" s="172">
        <f t="shared" si="0"/>
        <v>0</v>
      </c>
      <c r="J58" s="250"/>
      <c r="K58" s="272" t="e">
        <f>SUM((J58/ΑΦΑΛΑΤΩΣΗ!$A$7),K57)</f>
        <v>#DIV/0!</v>
      </c>
      <c r="L58" s="172">
        <f t="shared" si="1"/>
        <v>0</v>
      </c>
      <c r="M58" s="170"/>
      <c r="N58" s="256"/>
    </row>
    <row r="59" spans="1:14" s="84" customFormat="1" ht="24" customHeight="1">
      <c r="A59" s="269"/>
      <c r="B59" s="269"/>
      <c r="C59" s="269"/>
      <c r="D59" s="270"/>
      <c r="E59" s="271"/>
      <c r="F59" s="272" t="e">
        <f>SUM((E59/'ΑΝΤΛΗΣΗ ΝΕΡΟΥ'!$C$9),F58)</f>
        <v>#DIV/0!</v>
      </c>
      <c r="G59" s="273"/>
      <c r="H59" s="272" t="e">
        <f>SUM((G59/'ΑΝΤΛΗΣΗ ΝΕΡΟΥ'!$G$9),H58)</f>
        <v>#DIV/0!</v>
      </c>
      <c r="I59" s="172">
        <f t="shared" si="0"/>
        <v>0</v>
      </c>
      <c r="J59" s="250"/>
      <c r="K59" s="272" t="e">
        <f>SUM((J59/ΑΦΑΛΑΤΩΣΗ!$A$7),K58)</f>
        <v>#DIV/0!</v>
      </c>
      <c r="L59" s="172">
        <f t="shared" si="1"/>
        <v>0</v>
      </c>
      <c r="M59" s="170"/>
      <c r="N59" s="256"/>
    </row>
    <row r="60" spans="1:14" s="84" customFormat="1" ht="24" customHeight="1">
      <c r="A60" s="269"/>
      <c r="B60" s="269"/>
      <c r="C60" s="269"/>
      <c r="D60" s="270"/>
      <c r="E60" s="271"/>
      <c r="F60" s="272" t="e">
        <f>SUM((E60/'ΑΝΤΛΗΣΗ ΝΕΡΟΥ'!$C$9),F59)</f>
        <v>#DIV/0!</v>
      </c>
      <c r="G60" s="273"/>
      <c r="H60" s="272" t="e">
        <f>SUM((G60/'ΑΝΤΛΗΣΗ ΝΕΡΟΥ'!$G$9),H59)</f>
        <v>#DIV/0!</v>
      </c>
      <c r="I60" s="172">
        <f t="shared" si="0"/>
        <v>0</v>
      </c>
      <c r="J60" s="250"/>
      <c r="K60" s="272" t="e">
        <f>SUM((J60/ΑΦΑΛΑΤΩΣΗ!$A$7),K59)</f>
        <v>#DIV/0!</v>
      </c>
      <c r="L60" s="172">
        <f t="shared" si="1"/>
        <v>0</v>
      </c>
      <c r="M60" s="170"/>
      <c r="N60" s="256"/>
    </row>
    <row r="61" spans="1:14" s="84" customFormat="1" ht="24" customHeight="1">
      <c r="A61" s="269"/>
      <c r="B61" s="269"/>
      <c r="C61" s="269"/>
      <c r="D61" s="270"/>
      <c r="E61" s="271"/>
      <c r="F61" s="272" t="e">
        <f>SUM((E61/'ΑΝΤΛΗΣΗ ΝΕΡΟΥ'!$C$9),F60)</f>
        <v>#DIV/0!</v>
      </c>
      <c r="G61" s="273"/>
      <c r="H61" s="272" t="e">
        <f>SUM((G61/'ΑΝΤΛΗΣΗ ΝΕΡΟΥ'!$G$9),H60)</f>
        <v>#DIV/0!</v>
      </c>
      <c r="I61" s="172">
        <f t="shared" si="0"/>
        <v>0</v>
      </c>
      <c r="J61" s="250"/>
      <c r="K61" s="272" t="e">
        <f>SUM((J61/ΑΦΑΛΑΤΩΣΗ!$A$7),K60)</f>
        <v>#DIV/0!</v>
      </c>
      <c r="L61" s="172">
        <f t="shared" si="1"/>
        <v>0</v>
      </c>
      <c r="M61" s="170"/>
      <c r="N61" s="256"/>
    </row>
    <row r="62" spans="1:14" s="84" customFormat="1" ht="24" customHeight="1">
      <c r="A62" s="269"/>
      <c r="B62" s="269"/>
      <c r="C62" s="269"/>
      <c r="D62" s="270"/>
      <c r="E62" s="271"/>
      <c r="F62" s="272" t="e">
        <f>SUM((E62/'ΑΝΤΛΗΣΗ ΝΕΡΟΥ'!$C$9),F61)</f>
        <v>#DIV/0!</v>
      </c>
      <c r="G62" s="273"/>
      <c r="H62" s="272" t="e">
        <f>SUM((G62/'ΑΝΤΛΗΣΗ ΝΕΡΟΥ'!$G$9),H61)</f>
        <v>#DIV/0!</v>
      </c>
      <c r="I62" s="172">
        <f t="shared" si="0"/>
        <v>0</v>
      </c>
      <c r="J62" s="250"/>
      <c r="K62" s="272" t="e">
        <f>SUM((J62/ΑΦΑΛΑΤΩΣΗ!$A$7),K61)</f>
        <v>#DIV/0!</v>
      </c>
      <c r="L62" s="172">
        <f t="shared" si="1"/>
        <v>0</v>
      </c>
      <c r="M62" s="170"/>
      <c r="N62" s="256"/>
    </row>
    <row r="63" spans="1:14" s="84" customFormat="1" ht="24" customHeight="1">
      <c r="A63" s="269"/>
      <c r="B63" s="269"/>
      <c r="C63" s="269"/>
      <c r="D63" s="270"/>
      <c r="E63" s="271"/>
      <c r="F63" s="272" t="e">
        <f>SUM((E63/'ΑΝΤΛΗΣΗ ΝΕΡΟΥ'!$C$9),F62)</f>
        <v>#DIV/0!</v>
      </c>
      <c r="G63" s="273"/>
      <c r="H63" s="272" t="e">
        <f>SUM((G63/'ΑΝΤΛΗΣΗ ΝΕΡΟΥ'!$G$9),H62)</f>
        <v>#DIV/0!</v>
      </c>
      <c r="I63" s="172">
        <f t="shared" si="0"/>
        <v>0</v>
      </c>
      <c r="J63" s="250"/>
      <c r="K63" s="272" t="e">
        <f>SUM((J63/ΑΦΑΛΑΤΩΣΗ!$A$7),K62)</f>
        <v>#DIV/0!</v>
      </c>
      <c r="L63" s="172">
        <f t="shared" si="1"/>
        <v>0</v>
      </c>
      <c r="M63" s="170"/>
      <c r="N63" s="256"/>
    </row>
    <row r="64" spans="1:14" s="84" customFormat="1" ht="24" customHeight="1">
      <c r="A64" s="269"/>
      <c r="B64" s="269"/>
      <c r="C64" s="269"/>
      <c r="D64" s="270"/>
      <c r="E64" s="271"/>
      <c r="F64" s="272" t="e">
        <f>SUM((E64/'ΑΝΤΛΗΣΗ ΝΕΡΟΥ'!$C$9),F63)</f>
        <v>#DIV/0!</v>
      </c>
      <c r="G64" s="273"/>
      <c r="H64" s="272" t="e">
        <f>SUM((G64/'ΑΝΤΛΗΣΗ ΝΕΡΟΥ'!$G$9),H63)</f>
        <v>#DIV/0!</v>
      </c>
      <c r="I64" s="172">
        <f t="shared" si="0"/>
        <v>0</v>
      </c>
      <c r="J64" s="250"/>
      <c r="K64" s="272" t="e">
        <f>SUM((J64/ΑΦΑΛΑΤΩΣΗ!$A$7),K63)</f>
        <v>#DIV/0!</v>
      </c>
      <c r="L64" s="172">
        <f t="shared" si="1"/>
        <v>0</v>
      </c>
      <c r="M64" s="170"/>
      <c r="N64" s="256"/>
    </row>
    <row r="65" spans="1:14" s="84" customFormat="1" ht="24" customHeight="1">
      <c r="A65" s="269"/>
      <c r="B65" s="269"/>
      <c r="C65" s="269"/>
      <c r="D65" s="270"/>
      <c r="E65" s="271"/>
      <c r="F65" s="272" t="e">
        <f>SUM((E65/'ΑΝΤΛΗΣΗ ΝΕΡΟΥ'!$C$9),F64)</f>
        <v>#DIV/0!</v>
      </c>
      <c r="G65" s="273"/>
      <c r="H65" s="272" t="e">
        <f>SUM((G65/'ΑΝΤΛΗΣΗ ΝΕΡΟΥ'!$G$9),H64)</f>
        <v>#DIV/0!</v>
      </c>
      <c r="I65" s="172">
        <f t="shared" si="0"/>
        <v>0</v>
      </c>
      <c r="J65" s="250"/>
      <c r="K65" s="272" t="e">
        <f>SUM((J65/ΑΦΑΛΑΤΩΣΗ!$A$7),K64)</f>
        <v>#DIV/0!</v>
      </c>
      <c r="L65" s="172">
        <f t="shared" si="1"/>
        <v>0</v>
      </c>
      <c r="M65" s="170"/>
      <c r="N65" s="256"/>
    </row>
    <row r="66" spans="1:14" s="84" customFormat="1" ht="24" customHeight="1">
      <c r="A66" s="269"/>
      <c r="B66" s="269"/>
      <c r="C66" s="269"/>
      <c r="D66" s="270"/>
      <c r="E66" s="271"/>
      <c r="F66" s="272" t="e">
        <f>SUM((E66/'ΑΝΤΛΗΣΗ ΝΕΡΟΥ'!$C$9),F65)</f>
        <v>#DIV/0!</v>
      </c>
      <c r="G66" s="273"/>
      <c r="H66" s="272" t="e">
        <f>SUM((G66/'ΑΝΤΛΗΣΗ ΝΕΡΟΥ'!$G$9),H65)</f>
        <v>#DIV/0!</v>
      </c>
      <c r="I66" s="172">
        <f t="shared" si="0"/>
        <v>0</v>
      </c>
      <c r="J66" s="250"/>
      <c r="K66" s="272" t="e">
        <f>SUM((J66/ΑΦΑΛΑΤΩΣΗ!$A$7),K65)</f>
        <v>#DIV/0!</v>
      </c>
      <c r="L66" s="172">
        <f t="shared" si="1"/>
        <v>0</v>
      </c>
      <c r="M66" s="170"/>
      <c r="N66" s="256"/>
    </row>
    <row r="67" spans="1:14" s="84" customFormat="1" ht="24" customHeight="1">
      <c r="A67" s="269"/>
      <c r="B67" s="269"/>
      <c r="C67" s="269"/>
      <c r="D67" s="270"/>
      <c r="E67" s="271"/>
      <c r="F67" s="272" t="e">
        <f>SUM((E67/'ΑΝΤΛΗΣΗ ΝΕΡΟΥ'!$C$9),F66)</f>
        <v>#DIV/0!</v>
      </c>
      <c r="G67" s="273"/>
      <c r="H67" s="272" t="e">
        <f>SUM((G67/'ΑΝΤΛΗΣΗ ΝΕΡΟΥ'!$G$9),H66)</f>
        <v>#DIV/0!</v>
      </c>
      <c r="I67" s="172">
        <f t="shared" si="0"/>
        <v>0</v>
      </c>
      <c r="J67" s="250"/>
      <c r="K67" s="272" t="e">
        <f>SUM((J67/ΑΦΑΛΑΤΩΣΗ!$A$7),K66)</f>
        <v>#DIV/0!</v>
      </c>
      <c r="L67" s="172">
        <f t="shared" si="1"/>
        <v>0</v>
      </c>
      <c r="M67" s="170"/>
      <c r="N67" s="256"/>
    </row>
    <row r="68" spans="1:14" s="84" customFormat="1" ht="24" customHeight="1">
      <c r="A68" s="269"/>
      <c r="B68" s="269"/>
      <c r="C68" s="269"/>
      <c r="D68" s="270"/>
      <c r="E68" s="271"/>
      <c r="F68" s="272" t="e">
        <f>SUM((E68/'ΑΝΤΛΗΣΗ ΝΕΡΟΥ'!$C$9),F67)</f>
        <v>#DIV/0!</v>
      </c>
      <c r="G68" s="273"/>
      <c r="H68" s="272" t="e">
        <f>SUM((G68/'ΑΝΤΛΗΣΗ ΝΕΡΟΥ'!$G$9),H67)</f>
        <v>#DIV/0!</v>
      </c>
      <c r="I68" s="172">
        <f t="shared" si="0"/>
        <v>0</v>
      </c>
      <c r="J68" s="250"/>
      <c r="K68" s="272" t="e">
        <f>SUM((J68/ΑΦΑΛΑΤΩΣΗ!$A$7),K67)</f>
        <v>#DIV/0!</v>
      </c>
      <c r="L68" s="172">
        <f t="shared" si="1"/>
        <v>0</v>
      </c>
      <c r="M68" s="170"/>
      <c r="N68" s="256"/>
    </row>
    <row r="69" spans="1:14" s="84" customFormat="1" ht="24" customHeight="1">
      <c r="A69" s="269"/>
      <c r="B69" s="269"/>
      <c r="C69" s="269"/>
      <c r="D69" s="270"/>
      <c r="E69" s="271"/>
      <c r="F69" s="272" t="e">
        <f>SUM((E69/'ΑΝΤΛΗΣΗ ΝΕΡΟΥ'!$C$9),F68)</f>
        <v>#DIV/0!</v>
      </c>
      <c r="G69" s="273"/>
      <c r="H69" s="272" t="e">
        <f>SUM((G69/'ΑΝΤΛΗΣΗ ΝΕΡΟΥ'!$G$9),H68)</f>
        <v>#DIV/0!</v>
      </c>
      <c r="I69" s="172">
        <f t="shared" si="0"/>
        <v>0</v>
      </c>
      <c r="J69" s="250"/>
      <c r="K69" s="272" t="e">
        <f>SUM((J69/ΑΦΑΛΑΤΩΣΗ!$A$7),K68)</f>
        <v>#DIV/0!</v>
      </c>
      <c r="L69" s="172">
        <f t="shared" si="1"/>
        <v>0</v>
      </c>
      <c r="M69" s="170"/>
      <c r="N69" s="256"/>
    </row>
    <row r="70" spans="1:14" s="84" customFormat="1" ht="24" customHeight="1">
      <c r="A70" s="269"/>
      <c r="B70" s="269"/>
      <c r="C70" s="269"/>
      <c r="D70" s="270"/>
      <c r="E70" s="271"/>
      <c r="F70" s="272" t="e">
        <f>SUM((E70/'ΑΝΤΛΗΣΗ ΝΕΡΟΥ'!$C$9),F69)</f>
        <v>#DIV/0!</v>
      </c>
      <c r="G70" s="273"/>
      <c r="H70" s="272" t="e">
        <f>SUM((G70/'ΑΝΤΛΗΣΗ ΝΕΡΟΥ'!$G$9),H69)</f>
        <v>#DIV/0!</v>
      </c>
      <c r="I70" s="172">
        <f t="shared" si="0"/>
        <v>0</v>
      </c>
      <c r="J70" s="250"/>
      <c r="K70" s="272" t="e">
        <f>SUM((J70/ΑΦΑΛΑΤΩΣΗ!$A$7),K69)</f>
        <v>#DIV/0!</v>
      </c>
      <c r="L70" s="172">
        <f t="shared" si="1"/>
        <v>0</v>
      </c>
      <c r="M70" s="170"/>
      <c r="N70" s="256"/>
    </row>
    <row r="71" spans="1:14" s="84" customFormat="1" ht="24" customHeight="1">
      <c r="A71" s="269"/>
      <c r="B71" s="269"/>
      <c r="C71" s="269"/>
      <c r="D71" s="270"/>
      <c r="E71" s="271"/>
      <c r="F71" s="272" t="e">
        <f>SUM((E71/'ΑΝΤΛΗΣΗ ΝΕΡΟΥ'!$C$9),F70)</f>
        <v>#DIV/0!</v>
      </c>
      <c r="G71" s="273"/>
      <c r="H71" s="272" t="e">
        <f>SUM((G71/'ΑΝΤΛΗΣΗ ΝΕΡΟΥ'!$G$9),H70)</f>
        <v>#DIV/0!</v>
      </c>
      <c r="I71" s="172">
        <f t="shared" si="0"/>
        <v>0</v>
      </c>
      <c r="J71" s="250"/>
      <c r="K71" s="272" t="e">
        <f>SUM((J71/ΑΦΑΛΑΤΩΣΗ!$A$7),K70)</f>
        <v>#DIV/0!</v>
      </c>
      <c r="L71" s="172">
        <f t="shared" si="1"/>
        <v>0</v>
      </c>
      <c r="M71" s="170"/>
      <c r="N71" s="256"/>
    </row>
    <row r="72" spans="1:14" s="84" customFormat="1" ht="24" customHeight="1">
      <c r="A72" s="269"/>
      <c r="B72" s="269"/>
      <c r="C72" s="269"/>
      <c r="D72" s="270"/>
      <c r="E72" s="271"/>
      <c r="F72" s="272" t="e">
        <f>SUM((E72/'ΑΝΤΛΗΣΗ ΝΕΡΟΥ'!$C$9),F71)</f>
        <v>#DIV/0!</v>
      </c>
      <c r="G72" s="273"/>
      <c r="H72" s="272" t="e">
        <f>SUM((G72/'ΑΝΤΛΗΣΗ ΝΕΡΟΥ'!$G$9),H71)</f>
        <v>#DIV/0!</v>
      </c>
      <c r="I72" s="172">
        <f t="shared" si="0"/>
        <v>0</v>
      </c>
      <c r="J72" s="250"/>
      <c r="K72" s="272" t="e">
        <f>SUM((J72/ΑΦΑΛΑΤΩΣΗ!$A$7),K71)</f>
        <v>#DIV/0!</v>
      </c>
      <c r="L72" s="172">
        <f t="shared" si="1"/>
        <v>0</v>
      </c>
      <c r="M72" s="170"/>
      <c r="N72" s="256"/>
    </row>
    <row r="73" spans="1:14" s="84" customFormat="1" ht="24" customHeight="1">
      <c r="A73" s="269"/>
      <c r="B73" s="269"/>
      <c r="C73" s="269"/>
      <c r="D73" s="270"/>
      <c r="E73" s="271"/>
      <c r="F73" s="272" t="e">
        <f>SUM((E73/'ΑΝΤΛΗΣΗ ΝΕΡΟΥ'!$C$9),F72)</f>
        <v>#DIV/0!</v>
      </c>
      <c r="G73" s="273"/>
      <c r="H73" s="272" t="e">
        <f>SUM((G73/'ΑΝΤΛΗΣΗ ΝΕΡΟΥ'!$G$9),H72)</f>
        <v>#DIV/0!</v>
      </c>
      <c r="I73" s="172">
        <f aca="true" t="shared" si="2" ref="I73:I100">SUM(E73,G73)</f>
        <v>0</v>
      </c>
      <c r="J73" s="250"/>
      <c r="K73" s="272" t="e">
        <f>SUM((J73/ΑΦΑΛΑΤΩΣΗ!$A$7),K72)</f>
        <v>#DIV/0!</v>
      </c>
      <c r="L73" s="172">
        <f aca="true" t="shared" si="3" ref="L73:L100">I73+J73</f>
        <v>0</v>
      </c>
      <c r="M73" s="170"/>
      <c r="N73" s="256"/>
    </row>
    <row r="74" spans="1:14" s="84" customFormat="1" ht="24" customHeight="1">
      <c r="A74" s="269"/>
      <c r="B74" s="269"/>
      <c r="C74" s="269"/>
      <c r="D74" s="270"/>
      <c r="E74" s="271"/>
      <c r="F74" s="272" t="e">
        <f>SUM((E74/'ΑΝΤΛΗΣΗ ΝΕΡΟΥ'!$C$9),F73)</f>
        <v>#DIV/0!</v>
      </c>
      <c r="G74" s="273"/>
      <c r="H74" s="272" t="e">
        <f>SUM((G74/'ΑΝΤΛΗΣΗ ΝΕΡΟΥ'!$G$9),H73)</f>
        <v>#DIV/0!</v>
      </c>
      <c r="I74" s="172">
        <f t="shared" si="2"/>
        <v>0</v>
      </c>
      <c r="J74" s="250"/>
      <c r="K74" s="272" t="e">
        <f>SUM((J74/ΑΦΑΛΑΤΩΣΗ!$A$7),K73)</f>
        <v>#DIV/0!</v>
      </c>
      <c r="L74" s="172">
        <f t="shared" si="3"/>
        <v>0</v>
      </c>
      <c r="M74" s="170"/>
      <c r="N74" s="256"/>
    </row>
    <row r="75" spans="1:14" s="84" customFormat="1" ht="24" customHeight="1">
      <c r="A75" s="269"/>
      <c r="B75" s="269"/>
      <c r="C75" s="269"/>
      <c r="D75" s="270"/>
      <c r="E75" s="271"/>
      <c r="F75" s="272" t="e">
        <f>SUM((E75/'ΑΝΤΛΗΣΗ ΝΕΡΟΥ'!$C$9),F74)</f>
        <v>#DIV/0!</v>
      </c>
      <c r="G75" s="273"/>
      <c r="H75" s="272" t="e">
        <f>SUM((G75/'ΑΝΤΛΗΣΗ ΝΕΡΟΥ'!$G$9),H74)</f>
        <v>#DIV/0!</v>
      </c>
      <c r="I75" s="172">
        <f t="shared" si="2"/>
        <v>0</v>
      </c>
      <c r="J75" s="250"/>
      <c r="K75" s="272" t="e">
        <f>SUM((J75/ΑΦΑΛΑΤΩΣΗ!$A$7),K74)</f>
        <v>#DIV/0!</v>
      </c>
      <c r="L75" s="172">
        <f t="shared" si="3"/>
        <v>0</v>
      </c>
      <c r="M75" s="170"/>
      <c r="N75" s="256"/>
    </row>
    <row r="76" spans="1:14" s="84" customFormat="1" ht="24" customHeight="1">
      <c r="A76" s="269"/>
      <c r="B76" s="269"/>
      <c r="C76" s="269"/>
      <c r="D76" s="270"/>
      <c r="E76" s="271"/>
      <c r="F76" s="272" t="e">
        <f>SUM((E76/'ΑΝΤΛΗΣΗ ΝΕΡΟΥ'!$C$9),F75)</f>
        <v>#DIV/0!</v>
      </c>
      <c r="G76" s="273"/>
      <c r="H76" s="272" t="e">
        <f>SUM((G76/'ΑΝΤΛΗΣΗ ΝΕΡΟΥ'!$G$9),H75)</f>
        <v>#DIV/0!</v>
      </c>
      <c r="I76" s="172">
        <f t="shared" si="2"/>
        <v>0</v>
      </c>
      <c r="J76" s="250"/>
      <c r="K76" s="272" t="e">
        <f>SUM((J76/ΑΦΑΛΑΤΩΣΗ!$A$7),K75)</f>
        <v>#DIV/0!</v>
      </c>
      <c r="L76" s="172">
        <f t="shared" si="3"/>
        <v>0</v>
      </c>
      <c r="M76" s="170"/>
      <c r="N76" s="256"/>
    </row>
    <row r="77" spans="1:14" s="84" customFormat="1" ht="24" customHeight="1">
      <c r="A77" s="269"/>
      <c r="B77" s="269"/>
      <c r="C77" s="269"/>
      <c r="D77" s="270"/>
      <c r="E77" s="271"/>
      <c r="F77" s="272" t="e">
        <f>SUM((E77/'ΑΝΤΛΗΣΗ ΝΕΡΟΥ'!$C$9),F76)</f>
        <v>#DIV/0!</v>
      </c>
      <c r="G77" s="273"/>
      <c r="H77" s="272" t="e">
        <f>SUM((G77/'ΑΝΤΛΗΣΗ ΝΕΡΟΥ'!$G$9),H76)</f>
        <v>#DIV/0!</v>
      </c>
      <c r="I77" s="172">
        <f t="shared" si="2"/>
        <v>0</v>
      </c>
      <c r="J77" s="250"/>
      <c r="K77" s="272" t="e">
        <f>SUM((J77/ΑΦΑΛΑΤΩΣΗ!$A$7),K76)</f>
        <v>#DIV/0!</v>
      </c>
      <c r="L77" s="172">
        <f t="shared" si="3"/>
        <v>0</v>
      </c>
      <c r="M77" s="170"/>
      <c r="N77" s="256"/>
    </row>
    <row r="78" spans="1:14" s="84" customFormat="1" ht="24" customHeight="1">
      <c r="A78" s="269"/>
      <c r="B78" s="269"/>
      <c r="C78" s="269"/>
      <c r="D78" s="270"/>
      <c r="E78" s="271"/>
      <c r="F78" s="272" t="e">
        <f>SUM((E78/'ΑΝΤΛΗΣΗ ΝΕΡΟΥ'!$C$9),F77)</f>
        <v>#DIV/0!</v>
      </c>
      <c r="G78" s="273"/>
      <c r="H78" s="272" t="e">
        <f>SUM((G78/'ΑΝΤΛΗΣΗ ΝΕΡΟΥ'!$G$9),H77)</f>
        <v>#DIV/0!</v>
      </c>
      <c r="I78" s="172">
        <f t="shared" si="2"/>
        <v>0</v>
      </c>
      <c r="J78" s="250"/>
      <c r="K78" s="272" t="e">
        <f>SUM((J78/ΑΦΑΛΑΤΩΣΗ!$A$7),K77)</f>
        <v>#DIV/0!</v>
      </c>
      <c r="L78" s="172">
        <f t="shared" si="3"/>
        <v>0</v>
      </c>
      <c r="M78" s="170"/>
      <c r="N78" s="256"/>
    </row>
    <row r="79" spans="1:14" s="84" customFormat="1" ht="24" customHeight="1">
      <c r="A79" s="269"/>
      <c r="B79" s="269"/>
      <c r="C79" s="269"/>
      <c r="D79" s="270"/>
      <c r="E79" s="271"/>
      <c r="F79" s="272" t="e">
        <f>SUM((E79/'ΑΝΤΛΗΣΗ ΝΕΡΟΥ'!$C$9),F78)</f>
        <v>#DIV/0!</v>
      </c>
      <c r="G79" s="273"/>
      <c r="H79" s="272" t="e">
        <f>SUM((G79/'ΑΝΤΛΗΣΗ ΝΕΡΟΥ'!$G$9),H78)</f>
        <v>#DIV/0!</v>
      </c>
      <c r="I79" s="172">
        <f t="shared" si="2"/>
        <v>0</v>
      </c>
      <c r="J79" s="250"/>
      <c r="K79" s="272" t="e">
        <f>SUM((J79/ΑΦΑΛΑΤΩΣΗ!$A$7),K78)</f>
        <v>#DIV/0!</v>
      </c>
      <c r="L79" s="172">
        <f t="shared" si="3"/>
        <v>0</v>
      </c>
      <c r="M79" s="170"/>
      <c r="N79" s="256"/>
    </row>
    <row r="80" spans="1:14" s="84" customFormat="1" ht="24" customHeight="1">
      <c r="A80" s="269"/>
      <c r="B80" s="269"/>
      <c r="C80" s="269"/>
      <c r="D80" s="270"/>
      <c r="E80" s="271"/>
      <c r="F80" s="272" t="e">
        <f>SUM((E80/'ΑΝΤΛΗΣΗ ΝΕΡΟΥ'!$C$9),F79)</f>
        <v>#DIV/0!</v>
      </c>
      <c r="G80" s="273"/>
      <c r="H80" s="272" t="e">
        <f>SUM((G80/'ΑΝΤΛΗΣΗ ΝΕΡΟΥ'!$G$9),H79)</f>
        <v>#DIV/0!</v>
      </c>
      <c r="I80" s="172">
        <f t="shared" si="2"/>
        <v>0</v>
      </c>
      <c r="J80" s="250"/>
      <c r="K80" s="272" t="e">
        <f>SUM((J80/ΑΦΑΛΑΤΩΣΗ!$A$7),K79)</f>
        <v>#DIV/0!</v>
      </c>
      <c r="L80" s="172">
        <f t="shared" si="3"/>
        <v>0</v>
      </c>
      <c r="M80" s="170"/>
      <c r="N80" s="256"/>
    </row>
    <row r="81" spans="1:14" s="84" customFormat="1" ht="24" customHeight="1">
      <c r="A81" s="269"/>
      <c r="B81" s="269"/>
      <c r="C81" s="269"/>
      <c r="D81" s="270"/>
      <c r="E81" s="271"/>
      <c r="F81" s="272" t="e">
        <f>SUM((E81/'ΑΝΤΛΗΣΗ ΝΕΡΟΥ'!$C$9),F80)</f>
        <v>#DIV/0!</v>
      </c>
      <c r="G81" s="273"/>
      <c r="H81" s="272" t="e">
        <f>SUM((G81/'ΑΝΤΛΗΣΗ ΝΕΡΟΥ'!$G$9),H80)</f>
        <v>#DIV/0!</v>
      </c>
      <c r="I81" s="172">
        <f t="shared" si="2"/>
        <v>0</v>
      </c>
      <c r="J81" s="250"/>
      <c r="K81" s="272" t="e">
        <f>SUM((J81/ΑΦΑΛΑΤΩΣΗ!$A$7),K80)</f>
        <v>#DIV/0!</v>
      </c>
      <c r="L81" s="172">
        <f t="shared" si="3"/>
        <v>0</v>
      </c>
      <c r="M81" s="170"/>
      <c r="N81" s="256"/>
    </row>
    <row r="82" spans="1:14" s="84" customFormat="1" ht="24" customHeight="1">
      <c r="A82" s="269"/>
      <c r="B82" s="269"/>
      <c r="C82" s="269"/>
      <c r="D82" s="270"/>
      <c r="E82" s="271"/>
      <c r="F82" s="272" t="e">
        <f>SUM((E82/'ΑΝΤΛΗΣΗ ΝΕΡΟΥ'!$C$9),F81)</f>
        <v>#DIV/0!</v>
      </c>
      <c r="G82" s="273"/>
      <c r="H82" s="272" t="e">
        <f>SUM((G82/'ΑΝΤΛΗΣΗ ΝΕΡΟΥ'!$G$9),H81)</f>
        <v>#DIV/0!</v>
      </c>
      <c r="I82" s="172">
        <f t="shared" si="2"/>
        <v>0</v>
      </c>
      <c r="J82" s="250"/>
      <c r="K82" s="272" t="e">
        <f>SUM((J82/ΑΦΑΛΑΤΩΣΗ!$A$7),K81)</f>
        <v>#DIV/0!</v>
      </c>
      <c r="L82" s="172">
        <f t="shared" si="3"/>
        <v>0</v>
      </c>
      <c r="M82" s="170"/>
      <c r="N82" s="256"/>
    </row>
    <row r="83" spans="1:14" s="84" customFormat="1" ht="24" customHeight="1">
      <c r="A83" s="269"/>
      <c r="B83" s="269"/>
      <c r="C83" s="269"/>
      <c r="D83" s="270"/>
      <c r="E83" s="271"/>
      <c r="F83" s="272" t="e">
        <f>SUM((E83/'ΑΝΤΛΗΣΗ ΝΕΡΟΥ'!$C$9),F82)</f>
        <v>#DIV/0!</v>
      </c>
      <c r="G83" s="273"/>
      <c r="H83" s="272" t="e">
        <f>SUM((G83/'ΑΝΤΛΗΣΗ ΝΕΡΟΥ'!$G$9),H82)</f>
        <v>#DIV/0!</v>
      </c>
      <c r="I83" s="172">
        <f t="shared" si="2"/>
        <v>0</v>
      </c>
      <c r="J83" s="250"/>
      <c r="K83" s="272" t="e">
        <f>SUM((J83/ΑΦΑΛΑΤΩΣΗ!$A$7),K82)</f>
        <v>#DIV/0!</v>
      </c>
      <c r="L83" s="172">
        <f t="shared" si="3"/>
        <v>0</v>
      </c>
      <c r="M83" s="170"/>
      <c r="N83" s="256"/>
    </row>
    <row r="84" spans="1:14" s="84" customFormat="1" ht="24" customHeight="1">
      <c r="A84" s="269"/>
      <c r="B84" s="269"/>
      <c r="C84" s="269"/>
      <c r="D84" s="270"/>
      <c r="E84" s="271"/>
      <c r="F84" s="272" t="e">
        <f>SUM((E84/'ΑΝΤΛΗΣΗ ΝΕΡΟΥ'!$C$9),F83)</f>
        <v>#DIV/0!</v>
      </c>
      <c r="G84" s="273"/>
      <c r="H84" s="272" t="e">
        <f>SUM((G84/'ΑΝΤΛΗΣΗ ΝΕΡΟΥ'!$G$9),H83)</f>
        <v>#DIV/0!</v>
      </c>
      <c r="I84" s="172">
        <f t="shared" si="2"/>
        <v>0</v>
      </c>
      <c r="J84" s="250"/>
      <c r="K84" s="272" t="e">
        <f>SUM((J84/ΑΦΑΛΑΤΩΣΗ!$A$7),K83)</f>
        <v>#DIV/0!</v>
      </c>
      <c r="L84" s="172">
        <f t="shared" si="3"/>
        <v>0</v>
      </c>
      <c r="M84" s="170"/>
      <c r="N84" s="256"/>
    </row>
    <row r="85" spans="1:14" s="84" customFormat="1" ht="24" customHeight="1">
      <c r="A85" s="269"/>
      <c r="B85" s="269"/>
      <c r="C85" s="269"/>
      <c r="D85" s="270"/>
      <c r="E85" s="271"/>
      <c r="F85" s="272" t="e">
        <f>SUM((E85/'ΑΝΤΛΗΣΗ ΝΕΡΟΥ'!$C$9),F84)</f>
        <v>#DIV/0!</v>
      </c>
      <c r="G85" s="273"/>
      <c r="H85" s="272" t="e">
        <f>SUM((G85/'ΑΝΤΛΗΣΗ ΝΕΡΟΥ'!$G$9),H84)</f>
        <v>#DIV/0!</v>
      </c>
      <c r="I85" s="172">
        <f t="shared" si="2"/>
        <v>0</v>
      </c>
      <c r="J85" s="250"/>
      <c r="K85" s="272" t="e">
        <f>SUM((J85/ΑΦΑΛΑΤΩΣΗ!$A$7),K84)</f>
        <v>#DIV/0!</v>
      </c>
      <c r="L85" s="172">
        <f t="shared" si="3"/>
        <v>0</v>
      </c>
      <c r="M85" s="170"/>
      <c r="N85" s="256"/>
    </row>
    <row r="86" spans="1:14" s="84" customFormat="1" ht="24" customHeight="1">
      <c r="A86" s="269"/>
      <c r="B86" s="269"/>
      <c r="C86" s="269"/>
      <c r="D86" s="270"/>
      <c r="E86" s="271"/>
      <c r="F86" s="272" t="e">
        <f>SUM((E86/'ΑΝΤΛΗΣΗ ΝΕΡΟΥ'!$C$9),F85)</f>
        <v>#DIV/0!</v>
      </c>
      <c r="G86" s="273"/>
      <c r="H86" s="272" t="e">
        <f>SUM((G86/'ΑΝΤΛΗΣΗ ΝΕΡΟΥ'!$G$9),H85)</f>
        <v>#DIV/0!</v>
      </c>
      <c r="I86" s="172">
        <f t="shared" si="2"/>
        <v>0</v>
      </c>
      <c r="J86" s="250"/>
      <c r="K86" s="272" t="e">
        <f>SUM((J86/ΑΦΑΛΑΤΩΣΗ!$A$7),K85)</f>
        <v>#DIV/0!</v>
      </c>
      <c r="L86" s="172">
        <f t="shared" si="3"/>
        <v>0</v>
      </c>
      <c r="M86" s="170"/>
      <c r="N86" s="256"/>
    </row>
    <row r="87" spans="1:14" s="84" customFormat="1" ht="24" customHeight="1">
      <c r="A87" s="269"/>
      <c r="B87" s="269"/>
      <c r="C87" s="269"/>
      <c r="D87" s="270"/>
      <c r="E87" s="271"/>
      <c r="F87" s="272" t="e">
        <f>SUM((E87/'ΑΝΤΛΗΣΗ ΝΕΡΟΥ'!$C$9),F86)</f>
        <v>#DIV/0!</v>
      </c>
      <c r="G87" s="273"/>
      <c r="H87" s="272" t="e">
        <f>SUM((G87/'ΑΝΤΛΗΣΗ ΝΕΡΟΥ'!$G$9),H86)</f>
        <v>#DIV/0!</v>
      </c>
      <c r="I87" s="172">
        <f t="shared" si="2"/>
        <v>0</v>
      </c>
      <c r="J87" s="250"/>
      <c r="K87" s="272" t="e">
        <f>SUM((J87/ΑΦΑΛΑΤΩΣΗ!$A$7),K86)</f>
        <v>#DIV/0!</v>
      </c>
      <c r="L87" s="172">
        <f t="shared" si="3"/>
        <v>0</v>
      </c>
      <c r="M87" s="170"/>
      <c r="N87" s="256"/>
    </row>
    <row r="88" spans="1:14" s="84" customFormat="1" ht="24" customHeight="1">
      <c r="A88" s="269"/>
      <c r="B88" s="269"/>
      <c r="C88" s="269"/>
      <c r="D88" s="270"/>
      <c r="E88" s="271"/>
      <c r="F88" s="272" t="e">
        <f>SUM((E88/'ΑΝΤΛΗΣΗ ΝΕΡΟΥ'!$C$9),F87)</f>
        <v>#DIV/0!</v>
      </c>
      <c r="G88" s="273"/>
      <c r="H88" s="272" t="e">
        <f>SUM((G88/'ΑΝΤΛΗΣΗ ΝΕΡΟΥ'!$G$9),H87)</f>
        <v>#DIV/0!</v>
      </c>
      <c r="I88" s="172">
        <f t="shared" si="2"/>
        <v>0</v>
      </c>
      <c r="J88" s="250"/>
      <c r="K88" s="272" t="e">
        <f>SUM((J88/ΑΦΑΛΑΤΩΣΗ!$A$7),K87)</f>
        <v>#DIV/0!</v>
      </c>
      <c r="L88" s="172">
        <f t="shared" si="3"/>
        <v>0</v>
      </c>
      <c r="M88" s="170"/>
      <c r="N88" s="256"/>
    </row>
    <row r="89" spans="1:14" s="84" customFormat="1" ht="24" customHeight="1">
      <c r="A89" s="269"/>
      <c r="B89" s="269"/>
      <c r="C89" s="269"/>
      <c r="D89" s="270"/>
      <c r="E89" s="271"/>
      <c r="F89" s="272" t="e">
        <f>SUM((E89/'ΑΝΤΛΗΣΗ ΝΕΡΟΥ'!$C$9),F88)</f>
        <v>#DIV/0!</v>
      </c>
      <c r="G89" s="273"/>
      <c r="H89" s="272" t="e">
        <f>SUM((G89/'ΑΝΤΛΗΣΗ ΝΕΡΟΥ'!$G$9),H88)</f>
        <v>#DIV/0!</v>
      </c>
      <c r="I89" s="172">
        <f t="shared" si="2"/>
        <v>0</v>
      </c>
      <c r="J89" s="250"/>
      <c r="K89" s="272" t="e">
        <f>SUM((J89/ΑΦΑΛΑΤΩΣΗ!$A$7),K88)</f>
        <v>#DIV/0!</v>
      </c>
      <c r="L89" s="172">
        <f t="shared" si="3"/>
        <v>0</v>
      </c>
      <c r="M89" s="170"/>
      <c r="N89" s="256"/>
    </row>
    <row r="90" spans="1:14" s="84" customFormat="1" ht="24" customHeight="1">
      <c r="A90" s="269"/>
      <c r="B90" s="269"/>
      <c r="C90" s="269"/>
      <c r="D90" s="270"/>
      <c r="E90" s="271"/>
      <c r="F90" s="272" t="e">
        <f>SUM((E90/'ΑΝΤΛΗΣΗ ΝΕΡΟΥ'!$C$9),F89)</f>
        <v>#DIV/0!</v>
      </c>
      <c r="G90" s="273"/>
      <c r="H90" s="272" t="e">
        <f>SUM((G90/'ΑΝΤΛΗΣΗ ΝΕΡΟΥ'!$G$9),H89)</f>
        <v>#DIV/0!</v>
      </c>
      <c r="I90" s="172">
        <f t="shared" si="2"/>
        <v>0</v>
      </c>
      <c r="J90" s="250"/>
      <c r="K90" s="272" t="e">
        <f>SUM((J90/ΑΦΑΛΑΤΩΣΗ!$A$7),K89)</f>
        <v>#DIV/0!</v>
      </c>
      <c r="L90" s="172">
        <f t="shared" si="3"/>
        <v>0</v>
      </c>
      <c r="M90" s="170"/>
      <c r="N90" s="256"/>
    </row>
    <row r="91" spans="1:14" s="84" customFormat="1" ht="24" customHeight="1">
      <c r="A91" s="269"/>
      <c r="B91" s="269"/>
      <c r="C91" s="269"/>
      <c r="D91" s="270"/>
      <c r="E91" s="271"/>
      <c r="F91" s="272" t="e">
        <f>SUM((E91/'ΑΝΤΛΗΣΗ ΝΕΡΟΥ'!$C$9),F90)</f>
        <v>#DIV/0!</v>
      </c>
      <c r="G91" s="273"/>
      <c r="H91" s="272" t="e">
        <f>SUM((G91/'ΑΝΤΛΗΣΗ ΝΕΡΟΥ'!$G$9),H90)</f>
        <v>#DIV/0!</v>
      </c>
      <c r="I91" s="172">
        <f t="shared" si="2"/>
        <v>0</v>
      </c>
      <c r="J91" s="250"/>
      <c r="K91" s="272" t="e">
        <f>SUM((J91/ΑΦΑΛΑΤΩΣΗ!$A$7),K90)</f>
        <v>#DIV/0!</v>
      </c>
      <c r="L91" s="172">
        <f t="shared" si="3"/>
        <v>0</v>
      </c>
      <c r="M91" s="170"/>
      <c r="N91" s="256"/>
    </row>
    <row r="92" spans="1:14" s="84" customFormat="1" ht="24" customHeight="1">
      <c r="A92" s="269"/>
      <c r="B92" s="269"/>
      <c r="C92" s="269"/>
      <c r="D92" s="270"/>
      <c r="E92" s="271"/>
      <c r="F92" s="272" t="e">
        <f>SUM((E92/'ΑΝΤΛΗΣΗ ΝΕΡΟΥ'!$C$9),F91)</f>
        <v>#DIV/0!</v>
      </c>
      <c r="G92" s="273"/>
      <c r="H92" s="272" t="e">
        <f>SUM((G92/'ΑΝΤΛΗΣΗ ΝΕΡΟΥ'!$G$9),H91)</f>
        <v>#DIV/0!</v>
      </c>
      <c r="I92" s="172">
        <f t="shared" si="2"/>
        <v>0</v>
      </c>
      <c r="J92" s="250"/>
      <c r="K92" s="272" t="e">
        <f>SUM((J92/ΑΦΑΛΑΤΩΣΗ!$A$7),K91)</f>
        <v>#DIV/0!</v>
      </c>
      <c r="L92" s="172">
        <f t="shared" si="3"/>
        <v>0</v>
      </c>
      <c r="M92" s="170"/>
      <c r="N92" s="256"/>
    </row>
    <row r="93" spans="1:14" s="84" customFormat="1" ht="24" customHeight="1">
      <c r="A93" s="269"/>
      <c r="B93" s="269"/>
      <c r="C93" s="269"/>
      <c r="D93" s="270"/>
      <c r="E93" s="271"/>
      <c r="F93" s="272" t="e">
        <f>SUM((E93/'ΑΝΤΛΗΣΗ ΝΕΡΟΥ'!$C$9),F92)</f>
        <v>#DIV/0!</v>
      </c>
      <c r="G93" s="273"/>
      <c r="H93" s="272" t="e">
        <f>SUM((G93/'ΑΝΤΛΗΣΗ ΝΕΡΟΥ'!$G$9),H92)</f>
        <v>#DIV/0!</v>
      </c>
      <c r="I93" s="172">
        <f t="shared" si="2"/>
        <v>0</v>
      </c>
      <c r="J93" s="250"/>
      <c r="K93" s="272" t="e">
        <f>SUM((J93/ΑΦΑΛΑΤΩΣΗ!$A$7),K92)</f>
        <v>#DIV/0!</v>
      </c>
      <c r="L93" s="172">
        <f t="shared" si="3"/>
        <v>0</v>
      </c>
      <c r="M93" s="170"/>
      <c r="N93" s="256"/>
    </row>
    <row r="94" spans="1:14" s="84" customFormat="1" ht="24" customHeight="1">
      <c r="A94" s="269"/>
      <c r="B94" s="269"/>
      <c r="C94" s="269"/>
      <c r="D94" s="270"/>
      <c r="E94" s="271"/>
      <c r="F94" s="272" t="e">
        <f>SUM((E94/'ΑΝΤΛΗΣΗ ΝΕΡΟΥ'!$C$9),F93)</f>
        <v>#DIV/0!</v>
      </c>
      <c r="G94" s="273"/>
      <c r="H94" s="272" t="e">
        <f>SUM((G94/'ΑΝΤΛΗΣΗ ΝΕΡΟΥ'!$G$9),H93)</f>
        <v>#DIV/0!</v>
      </c>
      <c r="I94" s="172">
        <f t="shared" si="2"/>
        <v>0</v>
      </c>
      <c r="J94" s="250"/>
      <c r="K94" s="272" t="e">
        <f>SUM((J94/ΑΦΑΛΑΤΩΣΗ!$A$7),K93)</f>
        <v>#DIV/0!</v>
      </c>
      <c r="L94" s="172">
        <f t="shared" si="3"/>
        <v>0</v>
      </c>
      <c r="M94" s="170"/>
      <c r="N94" s="256"/>
    </row>
    <row r="95" spans="1:14" s="84" customFormat="1" ht="24" customHeight="1">
      <c r="A95" s="269"/>
      <c r="B95" s="269"/>
      <c r="C95" s="269"/>
      <c r="D95" s="270"/>
      <c r="E95" s="271"/>
      <c r="F95" s="272" t="e">
        <f>SUM((E95/'ΑΝΤΛΗΣΗ ΝΕΡΟΥ'!$C$9),F94)</f>
        <v>#DIV/0!</v>
      </c>
      <c r="G95" s="273"/>
      <c r="H95" s="272" t="e">
        <f>SUM((G95/'ΑΝΤΛΗΣΗ ΝΕΡΟΥ'!$G$9),H94)</f>
        <v>#DIV/0!</v>
      </c>
      <c r="I95" s="172">
        <f t="shared" si="2"/>
        <v>0</v>
      </c>
      <c r="J95" s="250"/>
      <c r="K95" s="272" t="e">
        <f>SUM((J95/ΑΦΑΛΑΤΩΣΗ!$A$7),K94)</f>
        <v>#DIV/0!</v>
      </c>
      <c r="L95" s="172">
        <f t="shared" si="3"/>
        <v>0</v>
      </c>
      <c r="M95" s="170"/>
      <c r="N95" s="256"/>
    </row>
    <row r="96" spans="1:14" s="84" customFormat="1" ht="24" customHeight="1">
      <c r="A96" s="269"/>
      <c r="B96" s="269"/>
      <c r="C96" s="269"/>
      <c r="D96" s="270"/>
      <c r="E96" s="271"/>
      <c r="F96" s="272" t="e">
        <f>SUM((E96/'ΑΝΤΛΗΣΗ ΝΕΡΟΥ'!$C$9),F95)</f>
        <v>#DIV/0!</v>
      </c>
      <c r="G96" s="273"/>
      <c r="H96" s="272" t="e">
        <f>SUM((G96/'ΑΝΤΛΗΣΗ ΝΕΡΟΥ'!$G$9),H95)</f>
        <v>#DIV/0!</v>
      </c>
      <c r="I96" s="172">
        <f t="shared" si="2"/>
        <v>0</v>
      </c>
      <c r="J96" s="250"/>
      <c r="K96" s="272" t="e">
        <f>SUM((J96/ΑΦΑΛΑΤΩΣΗ!$A$7),K95)</f>
        <v>#DIV/0!</v>
      </c>
      <c r="L96" s="172">
        <f t="shared" si="3"/>
        <v>0</v>
      </c>
      <c r="M96" s="170"/>
      <c r="N96" s="256"/>
    </row>
    <row r="97" spans="1:14" s="84" customFormat="1" ht="24" customHeight="1">
      <c r="A97" s="269"/>
      <c r="B97" s="269"/>
      <c r="C97" s="269"/>
      <c r="D97" s="270"/>
      <c r="E97" s="271"/>
      <c r="F97" s="272" t="e">
        <f>SUM((E97/'ΑΝΤΛΗΣΗ ΝΕΡΟΥ'!$C$9),F96)</f>
        <v>#DIV/0!</v>
      </c>
      <c r="G97" s="273"/>
      <c r="H97" s="272" t="e">
        <f>SUM((G97/'ΑΝΤΛΗΣΗ ΝΕΡΟΥ'!$G$9),H96)</f>
        <v>#DIV/0!</v>
      </c>
      <c r="I97" s="172">
        <f t="shared" si="2"/>
        <v>0</v>
      </c>
      <c r="J97" s="250"/>
      <c r="K97" s="272" t="e">
        <f>SUM((J97/ΑΦΑΛΑΤΩΣΗ!$A$7),K96)</f>
        <v>#DIV/0!</v>
      </c>
      <c r="L97" s="172">
        <f t="shared" si="3"/>
        <v>0</v>
      </c>
      <c r="M97" s="170"/>
      <c r="N97" s="256"/>
    </row>
    <row r="98" spans="1:14" s="84" customFormat="1" ht="24" customHeight="1">
      <c r="A98" s="269"/>
      <c r="B98" s="269"/>
      <c r="C98" s="269"/>
      <c r="D98" s="270"/>
      <c r="E98" s="271"/>
      <c r="F98" s="272" t="e">
        <f>SUM((E98/'ΑΝΤΛΗΣΗ ΝΕΡΟΥ'!$C$9),F97)</f>
        <v>#DIV/0!</v>
      </c>
      <c r="G98" s="273"/>
      <c r="H98" s="272" t="e">
        <f>SUM((G98/'ΑΝΤΛΗΣΗ ΝΕΡΟΥ'!$G$9),H97)</f>
        <v>#DIV/0!</v>
      </c>
      <c r="I98" s="172">
        <f t="shared" si="2"/>
        <v>0</v>
      </c>
      <c r="J98" s="250"/>
      <c r="K98" s="272" t="e">
        <f>SUM((J98/ΑΦΑΛΑΤΩΣΗ!$A$7),K97)</f>
        <v>#DIV/0!</v>
      </c>
      <c r="L98" s="172">
        <f t="shared" si="3"/>
        <v>0</v>
      </c>
      <c r="M98" s="170"/>
      <c r="N98" s="256"/>
    </row>
    <row r="99" spans="1:14" s="84" customFormat="1" ht="24" customHeight="1">
      <c r="A99" s="269"/>
      <c r="B99" s="269"/>
      <c r="C99" s="269"/>
      <c r="D99" s="270"/>
      <c r="E99" s="271"/>
      <c r="F99" s="272" t="e">
        <f>SUM((E99/'ΑΝΤΛΗΣΗ ΝΕΡΟΥ'!$C$9),F98)</f>
        <v>#DIV/0!</v>
      </c>
      <c r="G99" s="273"/>
      <c r="H99" s="272" t="e">
        <f>SUM((G99/'ΑΝΤΛΗΣΗ ΝΕΡΟΥ'!$G$9),H98)</f>
        <v>#DIV/0!</v>
      </c>
      <c r="I99" s="172">
        <f t="shared" si="2"/>
        <v>0</v>
      </c>
      <c r="J99" s="250"/>
      <c r="K99" s="272" t="e">
        <f>SUM((J99/ΑΦΑΛΑΤΩΣΗ!$A$7),K98)</f>
        <v>#DIV/0!</v>
      </c>
      <c r="L99" s="172">
        <f t="shared" si="3"/>
        <v>0</v>
      </c>
      <c r="M99" s="170"/>
      <c r="N99" s="256"/>
    </row>
    <row r="100" spans="1:14" s="84" customFormat="1" ht="24" customHeight="1">
      <c r="A100" s="269"/>
      <c r="B100" s="269"/>
      <c r="C100" s="269"/>
      <c r="D100" s="270"/>
      <c r="E100" s="271"/>
      <c r="F100" s="272" t="e">
        <f>SUM((E100/'ΑΝΤΛΗΣΗ ΝΕΡΟΥ'!$C$9),F99)</f>
        <v>#DIV/0!</v>
      </c>
      <c r="G100" s="273"/>
      <c r="H100" s="272" t="e">
        <f>SUM((G100/'ΑΝΤΛΗΣΗ ΝΕΡΟΥ'!$G$9),H99)</f>
        <v>#DIV/0!</v>
      </c>
      <c r="I100" s="172">
        <f t="shared" si="2"/>
        <v>0</v>
      </c>
      <c r="J100" s="250"/>
      <c r="K100" s="272" t="e">
        <f>SUM((J100/ΑΦΑΛΑΤΩΣΗ!$A$7),K99)</f>
        <v>#DIV/0!</v>
      </c>
      <c r="L100" s="172">
        <f t="shared" si="3"/>
        <v>0</v>
      </c>
      <c r="M100" s="171"/>
      <c r="N100" s="256"/>
    </row>
    <row r="101" spans="8:14" ht="9.75">
      <c r="H101" s="58"/>
      <c r="M101" s="56"/>
      <c r="N101" s="58"/>
    </row>
    <row r="102" spans="8:14" ht="9.75">
      <c r="H102" s="58"/>
      <c r="M102" s="56"/>
      <c r="N102" s="58"/>
    </row>
    <row r="103" spans="8:14" ht="9.75">
      <c r="H103" s="58"/>
      <c r="M103" s="56"/>
      <c r="N103" s="58"/>
    </row>
    <row r="104" spans="8:14" ht="9.75">
      <c r="H104" s="58"/>
      <c r="M104" s="56"/>
      <c r="N104" s="58"/>
    </row>
    <row r="105" spans="8:14" ht="9.75">
      <c r="H105" s="58"/>
      <c r="M105" s="56"/>
      <c r="N105" s="58"/>
    </row>
    <row r="106" spans="8:14" ht="9.75">
      <c r="H106" s="58"/>
      <c r="M106" s="56"/>
      <c r="N106" s="58"/>
    </row>
    <row r="107" spans="8:14" ht="9.75">
      <c r="H107" s="58"/>
      <c r="M107" s="56"/>
      <c r="N107" s="58"/>
    </row>
    <row r="108" spans="8:14" ht="9.75">
      <c r="H108" s="58"/>
      <c r="M108" s="56"/>
      <c r="N108" s="58"/>
    </row>
    <row r="109" spans="8:14" ht="9.75">
      <c r="H109" s="58"/>
      <c r="M109" s="56"/>
      <c r="N109" s="58"/>
    </row>
    <row r="110" spans="8:14" ht="9.75">
      <c r="H110" s="58"/>
      <c r="M110" s="56"/>
      <c r="N110" s="58"/>
    </row>
    <row r="111" spans="8:14" ht="9.75">
      <c r="H111" s="58"/>
      <c r="M111" s="56"/>
      <c r="N111" s="58"/>
    </row>
    <row r="112" spans="8:14" ht="9.75">
      <c r="H112" s="58"/>
      <c r="M112" s="56"/>
      <c r="N112" s="58"/>
    </row>
    <row r="113" spans="8:14" ht="9.75">
      <c r="H113" s="58"/>
      <c r="M113" s="56"/>
      <c r="N113" s="58"/>
    </row>
    <row r="114" spans="8:14" ht="9.75">
      <c r="H114" s="58"/>
      <c r="M114" s="56"/>
      <c r="N114" s="58"/>
    </row>
    <row r="115" spans="8:14" ht="9.75">
      <c r="H115" s="58"/>
      <c r="M115" s="56"/>
      <c r="N115" s="58"/>
    </row>
    <row r="116" spans="8:14" ht="9.75">
      <c r="H116" s="58"/>
      <c r="M116" s="56"/>
      <c r="N116" s="58"/>
    </row>
    <row r="117" spans="8:14" ht="9.75">
      <c r="H117" s="58"/>
      <c r="M117" s="56"/>
      <c r="N117" s="58"/>
    </row>
    <row r="118" spans="8:14" ht="9.75">
      <c r="H118" s="58"/>
      <c r="M118" s="56"/>
      <c r="N118" s="58"/>
    </row>
    <row r="119" spans="8:14" ht="9.75">
      <c r="H119" s="58"/>
      <c r="M119" s="56"/>
      <c r="N119" s="58"/>
    </row>
    <row r="120" spans="8:14" ht="9.75">
      <c r="H120" s="58"/>
      <c r="M120" s="56"/>
      <c r="N120" s="58"/>
    </row>
    <row r="121" spans="8:14" ht="9.75">
      <c r="H121" s="58"/>
      <c r="M121" s="56"/>
      <c r="N121" s="58"/>
    </row>
    <row r="122" spans="8:14" ht="9.75">
      <c r="H122" s="58"/>
      <c r="M122" s="56"/>
      <c r="N122" s="58"/>
    </row>
    <row r="123" spans="8:14" ht="9.75">
      <c r="H123" s="58"/>
      <c r="M123" s="56"/>
      <c r="N123" s="58"/>
    </row>
    <row r="124" spans="8:14" ht="9.75">
      <c r="H124" s="58"/>
      <c r="M124" s="56"/>
      <c r="N124" s="58"/>
    </row>
    <row r="125" spans="8:14" ht="9.75">
      <c r="H125" s="58"/>
      <c r="M125" s="56"/>
      <c r="N125" s="58"/>
    </row>
    <row r="126" spans="8:14" ht="9.75">
      <c r="H126" s="58"/>
      <c r="M126" s="56"/>
      <c r="N126" s="58"/>
    </row>
    <row r="127" spans="8:14" ht="9.75">
      <c r="H127" s="58"/>
      <c r="M127" s="56"/>
      <c r="N127" s="58"/>
    </row>
    <row r="128" spans="8:14" ht="9.75">
      <c r="H128" s="58"/>
      <c r="M128" s="58"/>
      <c r="N128" s="58"/>
    </row>
    <row r="129" spans="8:14" ht="9.75">
      <c r="H129" s="58"/>
      <c r="M129" s="58"/>
      <c r="N129" s="58"/>
    </row>
    <row r="130" spans="8:14" ht="9.75">
      <c r="H130" s="58"/>
      <c r="M130" s="58"/>
      <c r="N130" s="58"/>
    </row>
    <row r="131" spans="13:14" ht="9.75">
      <c r="M131" s="58"/>
      <c r="N131" s="58"/>
    </row>
    <row r="132" spans="13:14" ht="9.75">
      <c r="M132" s="58"/>
      <c r="N132" s="58"/>
    </row>
    <row r="133" spans="13:14" ht="9.75">
      <c r="M133" s="58"/>
      <c r="N133" s="58"/>
    </row>
    <row r="134" spans="13:14" ht="9.75">
      <c r="M134" s="58"/>
      <c r="N134" s="58"/>
    </row>
    <row r="135" spans="13:14" ht="9.75">
      <c r="M135" s="58"/>
      <c r="N135" s="58"/>
    </row>
    <row r="136" spans="13:14" ht="9.75">
      <c r="M136" s="58"/>
      <c r="N136" s="58"/>
    </row>
    <row r="137" spans="13:14" ht="9.75">
      <c r="M137" s="58"/>
      <c r="N137" s="58"/>
    </row>
    <row r="138" spans="13:14" ht="9.75">
      <c r="M138" s="58"/>
      <c r="N138" s="58"/>
    </row>
    <row r="139" spans="13:14" ht="9.75">
      <c r="M139" s="58"/>
      <c r="N139" s="58"/>
    </row>
    <row r="140" spans="13:14" ht="9.75">
      <c r="M140" s="58"/>
      <c r="N140" s="58"/>
    </row>
    <row r="141" spans="13:14" ht="9.75">
      <c r="M141" s="58"/>
      <c r="N141" s="58"/>
    </row>
    <row r="142" spans="13:14" ht="9.75">
      <c r="M142" s="58"/>
      <c r="N142" s="58"/>
    </row>
    <row r="143" spans="13:14" ht="9.75">
      <c r="M143" s="58"/>
      <c r="N143" s="58"/>
    </row>
    <row r="144" spans="13:14" ht="9.75">
      <c r="M144" s="58"/>
      <c r="N144" s="58"/>
    </row>
    <row r="145" spans="13:14" ht="9.75">
      <c r="M145" s="58"/>
      <c r="N145" s="58"/>
    </row>
    <row r="146" spans="13:14" ht="9.75">
      <c r="M146" s="58"/>
      <c r="N146" s="58"/>
    </row>
    <row r="147" spans="13:14" ht="9.75">
      <c r="M147" s="58"/>
      <c r="N147" s="58"/>
    </row>
    <row r="148" spans="13:14" ht="9.75">
      <c r="M148" s="58"/>
      <c r="N148" s="58"/>
    </row>
    <row r="149" spans="13:14" ht="9.75">
      <c r="M149" s="58"/>
      <c r="N149" s="58"/>
    </row>
    <row r="150" spans="13:14" ht="9.75">
      <c r="M150" s="58"/>
      <c r="N150" s="58"/>
    </row>
    <row r="151" spans="13:14" ht="9.75">
      <c r="M151" s="58"/>
      <c r="N151" s="58"/>
    </row>
    <row r="152" spans="13:14" ht="9.75">
      <c r="M152" s="58"/>
      <c r="N152" s="58"/>
    </row>
    <row r="153" spans="13:14" ht="9.75">
      <c r="M153" s="58"/>
      <c r="N153" s="58"/>
    </row>
    <row r="154" spans="13:14" ht="9.75">
      <c r="M154" s="58"/>
      <c r="N154" s="58"/>
    </row>
    <row r="155" spans="13:14" ht="9.75">
      <c r="M155" s="58"/>
      <c r="N155" s="58"/>
    </row>
    <row r="156" spans="13:14" ht="9.75">
      <c r="M156" s="58"/>
      <c r="N156" s="58"/>
    </row>
    <row r="157" spans="13:14" ht="9.75">
      <c r="M157" s="58"/>
      <c r="N157" s="58"/>
    </row>
    <row r="158" spans="13:14" ht="9.75">
      <c r="M158" s="58"/>
      <c r="N158" s="58"/>
    </row>
    <row r="159" spans="13:14" ht="9.75">
      <c r="M159" s="58"/>
      <c r="N159" s="58"/>
    </row>
    <row r="160" spans="13:14" ht="9.75">
      <c r="M160" s="58"/>
      <c r="N160" s="58"/>
    </row>
    <row r="161" spans="13:14" ht="9.75">
      <c r="M161" s="58"/>
      <c r="N161" s="58"/>
    </row>
    <row r="162" spans="13:14" ht="9.75">
      <c r="M162" s="58"/>
      <c r="N162" s="58"/>
    </row>
    <row r="163" spans="13:14" ht="9.75">
      <c r="M163" s="58"/>
      <c r="N163" s="58"/>
    </row>
    <row r="164" spans="13:14" ht="9.75">
      <c r="M164" s="58"/>
      <c r="N164" s="58"/>
    </row>
    <row r="165" spans="13:14" ht="9.75">
      <c r="M165" s="58"/>
      <c r="N165" s="58"/>
    </row>
    <row r="166" spans="13:14" ht="9.75">
      <c r="M166" s="58"/>
      <c r="N166" s="58"/>
    </row>
    <row r="167" spans="13:14" ht="9.75">
      <c r="M167" s="58"/>
      <c r="N167" s="58"/>
    </row>
    <row r="168" spans="13:14" ht="9.75">
      <c r="M168" s="58"/>
      <c r="N168" s="58"/>
    </row>
    <row r="169" spans="13:14" ht="9.75">
      <c r="M169" s="58"/>
      <c r="N169" s="58"/>
    </row>
    <row r="170" spans="13:14" ht="9.75">
      <c r="M170" s="58"/>
      <c r="N170" s="58"/>
    </row>
    <row r="171" spans="13:14" ht="9.75">
      <c r="M171" s="58"/>
      <c r="N171" s="58"/>
    </row>
    <row r="172" spans="13:14" ht="9.75">
      <c r="M172" s="58"/>
      <c r="N172" s="58"/>
    </row>
    <row r="173" spans="13:14" ht="9.75">
      <c r="M173" s="58"/>
      <c r="N173" s="58"/>
    </row>
    <row r="174" spans="13:14" ht="9.75">
      <c r="M174" s="58"/>
      <c r="N174" s="58"/>
    </row>
    <row r="175" spans="13:14" ht="9.75">
      <c r="M175" s="58"/>
      <c r="N175" s="58"/>
    </row>
    <row r="176" spans="13:14" ht="9.75">
      <c r="M176" s="58"/>
      <c r="N176" s="58"/>
    </row>
    <row r="177" spans="13:14" ht="9.75">
      <c r="M177" s="58"/>
      <c r="N177" s="58"/>
    </row>
    <row r="178" spans="13:14" ht="9.75">
      <c r="M178" s="58"/>
      <c r="N178" s="58"/>
    </row>
    <row r="179" spans="13:14" ht="9.75">
      <c r="M179" s="58"/>
      <c r="N179" s="58"/>
    </row>
    <row r="180" spans="13:14" ht="9.75">
      <c r="M180" s="58"/>
      <c r="N180" s="58"/>
    </row>
    <row r="181" spans="13:14" ht="9.75">
      <c r="M181" s="58"/>
      <c r="N181" s="58"/>
    </row>
    <row r="182" spans="13:14" ht="9.75">
      <c r="M182" s="58"/>
      <c r="N182" s="58"/>
    </row>
    <row r="183" spans="13:14" ht="9.75">
      <c r="M183" s="58"/>
      <c r="N183" s="58"/>
    </row>
    <row r="184" spans="13:14" ht="9.75">
      <c r="M184" s="58"/>
      <c r="N184" s="58"/>
    </row>
    <row r="185" spans="13:14" ht="9.75">
      <c r="M185" s="58"/>
      <c r="N185" s="58"/>
    </row>
    <row r="186" spans="13:14" ht="9.75">
      <c r="M186" s="58"/>
      <c r="N186" s="58"/>
    </row>
    <row r="187" spans="13:14" ht="9.75">
      <c r="M187" s="58"/>
      <c r="N187" s="58"/>
    </row>
    <row r="188" spans="13:14" ht="9.75">
      <c r="M188" s="58"/>
      <c r="N188" s="58"/>
    </row>
    <row r="189" spans="13:14" ht="9.75">
      <c r="M189" s="58"/>
      <c r="N189" s="58"/>
    </row>
    <row r="190" spans="13:14" ht="9.75">
      <c r="M190" s="58"/>
      <c r="N190" s="58"/>
    </row>
    <row r="191" spans="13:14" ht="9.75">
      <c r="M191" s="58"/>
      <c r="N191" s="58"/>
    </row>
    <row r="192" spans="13:14" ht="9.75">
      <c r="M192" s="58"/>
      <c r="N192" s="58"/>
    </row>
    <row r="193" spans="13:14" ht="9.75">
      <c r="M193" s="58"/>
      <c r="N193" s="58"/>
    </row>
    <row r="194" spans="13:14" ht="9.75">
      <c r="M194" s="58"/>
      <c r="N194" s="58"/>
    </row>
    <row r="195" spans="13:14" ht="9.75">
      <c r="M195" s="58"/>
      <c r="N195" s="58"/>
    </row>
    <row r="196" spans="13:14" ht="9.75">
      <c r="M196" s="58"/>
      <c r="N196" s="58"/>
    </row>
    <row r="197" spans="13:14" ht="9.75">
      <c r="M197" s="58"/>
      <c r="N197" s="58"/>
    </row>
    <row r="198" spans="13:14" ht="9.75">
      <c r="M198" s="58"/>
      <c r="N198" s="58"/>
    </row>
    <row r="199" spans="13:14" ht="9.75">
      <c r="M199" s="58"/>
      <c r="N199" s="58"/>
    </row>
    <row r="200" spans="13:14" ht="9.75">
      <c r="M200" s="58"/>
      <c r="N200" s="58"/>
    </row>
    <row r="201" spans="13:14" ht="9.75">
      <c r="M201" s="58"/>
      <c r="N201" s="58"/>
    </row>
    <row r="202" spans="13:14" ht="9.75">
      <c r="M202" s="58"/>
      <c r="N202" s="58"/>
    </row>
    <row r="203" spans="13:14" ht="9.75">
      <c r="M203" s="58"/>
      <c r="N203" s="58"/>
    </row>
    <row r="204" spans="13:14" ht="9.75">
      <c r="M204" s="58"/>
      <c r="N204" s="58"/>
    </row>
    <row r="205" spans="13:14" ht="9.75">
      <c r="M205" s="58"/>
      <c r="N205" s="58"/>
    </row>
    <row r="206" spans="13:14" ht="9.75">
      <c r="M206" s="58"/>
      <c r="N206" s="58"/>
    </row>
    <row r="207" spans="13:14" ht="9.75">
      <c r="M207" s="58"/>
      <c r="N207" s="58"/>
    </row>
    <row r="208" spans="13:14" ht="9.75">
      <c r="M208" s="58"/>
      <c r="N208" s="58"/>
    </row>
    <row r="209" spans="13:14" ht="9.75">
      <c r="M209" s="58"/>
      <c r="N209" s="58"/>
    </row>
    <row r="210" spans="13:14" ht="9.75">
      <c r="M210" s="58"/>
      <c r="N210" s="58"/>
    </row>
    <row r="211" spans="13:14" ht="9.75">
      <c r="M211" s="58"/>
      <c r="N211" s="58"/>
    </row>
    <row r="212" spans="13:14" ht="9.75">
      <c r="M212" s="58"/>
      <c r="N212" s="58"/>
    </row>
    <row r="213" spans="13:14" ht="9.75">
      <c r="M213" s="58"/>
      <c r="N213" s="58"/>
    </row>
    <row r="214" spans="13:14" ht="9.75">
      <c r="M214" s="58"/>
      <c r="N214" s="58"/>
    </row>
    <row r="215" spans="13:14" ht="9.75">
      <c r="M215" s="58"/>
      <c r="N215" s="58"/>
    </row>
    <row r="216" spans="13:14" ht="9.75">
      <c r="M216" s="58"/>
      <c r="N216" s="58"/>
    </row>
    <row r="217" spans="13:14" ht="9.75">
      <c r="M217" s="58"/>
      <c r="N217" s="58"/>
    </row>
    <row r="218" spans="13:14" ht="9.75">
      <c r="M218" s="58"/>
      <c r="N218" s="58"/>
    </row>
    <row r="219" spans="13:14" ht="9.75">
      <c r="M219" s="58"/>
      <c r="N219" s="58"/>
    </row>
    <row r="220" spans="13:14" ht="9.75">
      <c r="M220" s="58"/>
      <c r="N220" s="58"/>
    </row>
    <row r="221" spans="13:14" ht="9.75">
      <c r="M221" s="58"/>
      <c r="N221" s="58"/>
    </row>
    <row r="222" spans="13:14" ht="9.75">
      <c r="M222" s="58"/>
      <c r="N222" s="58"/>
    </row>
    <row r="223" spans="13:14" ht="9.75">
      <c r="M223" s="58"/>
      <c r="N223" s="58"/>
    </row>
    <row r="224" spans="13:14" ht="9.75">
      <c r="M224" s="58"/>
      <c r="N224" s="58"/>
    </row>
    <row r="225" spans="13:14" ht="9.75">
      <c r="M225" s="58"/>
      <c r="N225" s="58"/>
    </row>
    <row r="226" spans="13:14" ht="9.75">
      <c r="M226" s="58"/>
      <c r="N226" s="58"/>
    </row>
    <row r="227" spans="13:14" ht="9.75">
      <c r="M227" s="58"/>
      <c r="N227" s="58"/>
    </row>
    <row r="228" spans="13:14" ht="9.75">
      <c r="M228" s="58"/>
      <c r="N228" s="58"/>
    </row>
    <row r="229" spans="13:14" ht="9.75">
      <c r="M229" s="58"/>
      <c r="N229" s="58"/>
    </row>
    <row r="230" spans="13:14" ht="9.75">
      <c r="M230" s="58"/>
      <c r="N230" s="58"/>
    </row>
    <row r="231" spans="13:14" ht="9.75">
      <c r="M231" s="58"/>
      <c r="N231" s="58"/>
    </row>
    <row r="232" spans="13:14" ht="9.75">
      <c r="M232" s="58"/>
      <c r="N232" s="58"/>
    </row>
    <row r="233" spans="13:14" ht="9.75">
      <c r="M233" s="58"/>
      <c r="N233" s="58"/>
    </row>
    <row r="234" spans="13:14" ht="9.75">
      <c r="M234" s="58"/>
      <c r="N234" s="58"/>
    </row>
    <row r="235" spans="13:14" ht="9.75">
      <c r="M235" s="58"/>
      <c r="N235" s="58"/>
    </row>
    <row r="236" spans="13:14" ht="9.75">
      <c r="M236" s="58"/>
      <c r="N236" s="58"/>
    </row>
    <row r="237" spans="13:14" ht="9.75">
      <c r="M237" s="58"/>
      <c r="N237" s="58"/>
    </row>
    <row r="238" spans="13:14" ht="9.75">
      <c r="M238" s="58"/>
      <c r="N238" s="58"/>
    </row>
    <row r="239" spans="13:14" ht="9.75">
      <c r="M239" s="58"/>
      <c r="N239" s="58"/>
    </row>
    <row r="240" spans="13:14" ht="9.75">
      <c r="M240" s="58"/>
      <c r="N240" s="58"/>
    </row>
    <row r="241" spans="13:14" ht="9.75">
      <c r="M241" s="58"/>
      <c r="N241" s="58"/>
    </row>
    <row r="242" spans="13:14" ht="9.75">
      <c r="M242" s="58"/>
      <c r="N242" s="58"/>
    </row>
    <row r="243" spans="13:14" ht="9.75">
      <c r="M243" s="58"/>
      <c r="N243" s="58"/>
    </row>
    <row r="244" spans="13:14" ht="9.75">
      <c r="M244" s="58"/>
      <c r="N244" s="58"/>
    </row>
    <row r="245" spans="13:14" ht="9.75">
      <c r="M245" s="58"/>
      <c r="N245" s="58"/>
    </row>
    <row r="246" spans="13:14" ht="9.75">
      <c r="M246" s="58"/>
      <c r="N246" s="58"/>
    </row>
    <row r="247" spans="13:14" ht="9.75">
      <c r="M247" s="58"/>
      <c r="N247" s="58"/>
    </row>
    <row r="248" spans="13:14" ht="9.75">
      <c r="M248" s="58"/>
      <c r="N248" s="58"/>
    </row>
    <row r="249" spans="13:14" ht="9.75">
      <c r="M249" s="58"/>
      <c r="N249" s="58"/>
    </row>
    <row r="250" spans="13:14" ht="9.75">
      <c r="M250" s="58"/>
      <c r="N250" s="58"/>
    </row>
    <row r="251" spans="13:14" ht="9.75">
      <c r="M251" s="58"/>
      <c r="N251" s="58"/>
    </row>
    <row r="252" spans="13:14" ht="9.75">
      <c r="M252" s="58"/>
      <c r="N252" s="58"/>
    </row>
    <row r="253" spans="13:14" ht="9.75">
      <c r="M253" s="58"/>
      <c r="N253" s="58"/>
    </row>
    <row r="254" spans="13:14" ht="9.75">
      <c r="M254" s="58"/>
      <c r="N254" s="58"/>
    </row>
    <row r="255" spans="13:14" ht="9.75">
      <c r="M255" s="58"/>
      <c r="N255" s="58"/>
    </row>
    <row r="256" spans="13:14" ht="9.75">
      <c r="M256" s="58"/>
      <c r="N256" s="58"/>
    </row>
    <row r="257" spans="13:14" ht="9.75">
      <c r="M257" s="58"/>
      <c r="N257" s="58"/>
    </row>
    <row r="258" spans="13:14" ht="9.75">
      <c r="M258" s="58"/>
      <c r="N258" s="58"/>
    </row>
    <row r="259" spans="13:14" ht="9.75">
      <c r="M259" s="58"/>
      <c r="N259" s="58"/>
    </row>
    <row r="260" spans="13:14" ht="9.75">
      <c r="M260" s="58"/>
      <c r="N260" s="58"/>
    </row>
    <row r="261" spans="13:14" ht="9.75">
      <c r="M261" s="58"/>
      <c r="N261" s="58"/>
    </row>
    <row r="262" spans="13:14" ht="9.75">
      <c r="M262" s="58"/>
      <c r="N262" s="58"/>
    </row>
    <row r="263" spans="13:14" ht="9.75">
      <c r="M263" s="58"/>
      <c r="N263" s="58"/>
    </row>
    <row r="264" spans="13:14" ht="9.75">
      <c r="M264" s="58"/>
      <c r="N264" s="58"/>
    </row>
    <row r="265" spans="13:14" ht="9.75">
      <c r="M265" s="58"/>
      <c r="N265" s="58"/>
    </row>
    <row r="266" spans="13:14" ht="9.75">
      <c r="M266" s="58"/>
      <c r="N266" s="58"/>
    </row>
    <row r="267" spans="13:14" ht="9.75">
      <c r="M267" s="58"/>
      <c r="N267" s="58"/>
    </row>
    <row r="268" spans="13:14" ht="9.75">
      <c r="M268" s="58"/>
      <c r="N268" s="58"/>
    </row>
    <row r="269" spans="13:14" ht="9.75">
      <c r="M269" s="58"/>
      <c r="N269" s="58"/>
    </row>
    <row r="270" spans="13:14" ht="9.75">
      <c r="M270" s="58"/>
      <c r="N270" s="58"/>
    </row>
    <row r="271" spans="13:14" ht="9.75">
      <c r="M271" s="58"/>
      <c r="N271" s="58"/>
    </row>
    <row r="272" spans="13:14" ht="9.75">
      <c r="M272" s="58"/>
      <c r="N272" s="58"/>
    </row>
    <row r="273" spans="13:14" ht="9.75">
      <c r="M273" s="58"/>
      <c r="N273" s="58"/>
    </row>
    <row r="274" spans="13:14" ht="9.75">
      <c r="M274" s="58"/>
      <c r="N274" s="58"/>
    </row>
    <row r="275" spans="13:14" ht="9.75">
      <c r="M275" s="58"/>
      <c r="N275" s="58"/>
    </row>
    <row r="276" spans="13:14" ht="9.75">
      <c r="M276" s="58"/>
      <c r="N276" s="58"/>
    </row>
    <row r="277" spans="13:14" ht="9.75">
      <c r="M277" s="58"/>
      <c r="N277" s="58"/>
    </row>
    <row r="278" spans="13:14" ht="9.75">
      <c r="M278" s="58"/>
      <c r="N278" s="58"/>
    </row>
    <row r="279" spans="13:14" ht="9.75">
      <c r="M279" s="58"/>
      <c r="N279" s="58"/>
    </row>
    <row r="280" spans="13:14" ht="9.75">
      <c r="M280" s="58"/>
      <c r="N280" s="58"/>
    </row>
    <row r="281" spans="13:14" ht="9.75">
      <c r="M281" s="58"/>
      <c r="N281" s="58"/>
    </row>
    <row r="282" spans="13:14" ht="9.75">
      <c r="M282" s="58"/>
      <c r="N282" s="58"/>
    </row>
    <row r="283" spans="13:14" ht="9.75">
      <c r="M283" s="58"/>
      <c r="N283" s="58"/>
    </row>
    <row r="284" spans="13:14" ht="9.75">
      <c r="M284" s="58"/>
      <c r="N284" s="58"/>
    </row>
    <row r="285" spans="13:14" ht="9.75">
      <c r="M285" s="58"/>
      <c r="N285" s="58"/>
    </row>
    <row r="286" spans="13:14" ht="9.75">
      <c r="M286" s="58"/>
      <c r="N286" s="58"/>
    </row>
    <row r="287" spans="13:14" ht="9.75">
      <c r="M287" s="58"/>
      <c r="N287" s="58"/>
    </row>
    <row r="288" spans="13:14" ht="9.75">
      <c r="M288" s="58"/>
      <c r="N288" s="58"/>
    </row>
    <row r="289" spans="13:14" ht="9.75">
      <c r="M289" s="58"/>
      <c r="N289" s="58"/>
    </row>
    <row r="290" spans="13:14" ht="9.75">
      <c r="M290" s="58"/>
      <c r="N290" s="58"/>
    </row>
    <row r="291" spans="13:14" ht="9.75">
      <c r="M291" s="58"/>
      <c r="N291" s="58"/>
    </row>
    <row r="292" spans="13:14" ht="9.75">
      <c r="M292" s="58"/>
      <c r="N292" s="58"/>
    </row>
    <row r="293" spans="13:14" ht="9.75">
      <c r="M293" s="58"/>
      <c r="N293" s="58"/>
    </row>
    <row r="294" spans="13:14" ht="9.75">
      <c r="M294" s="58"/>
      <c r="N294" s="58"/>
    </row>
    <row r="295" spans="13:14" ht="9.75">
      <c r="M295" s="58"/>
      <c r="N295" s="58"/>
    </row>
    <row r="296" spans="13:14" ht="9.75">
      <c r="M296" s="58"/>
      <c r="N296" s="58"/>
    </row>
    <row r="297" spans="13:14" ht="9.75">
      <c r="M297" s="58"/>
      <c r="N297" s="58"/>
    </row>
    <row r="298" spans="13:14" ht="9.75">
      <c r="M298" s="58"/>
      <c r="N298" s="58"/>
    </row>
    <row r="299" spans="13:14" ht="9.75">
      <c r="M299" s="58"/>
      <c r="N299" s="58"/>
    </row>
    <row r="300" spans="13:14" ht="9.75">
      <c r="M300" s="58"/>
      <c r="N300" s="58"/>
    </row>
    <row r="301" spans="13:14" ht="9.75">
      <c r="M301" s="58"/>
      <c r="N301" s="58"/>
    </row>
    <row r="302" spans="13:14" ht="9.75">
      <c r="M302" s="58"/>
      <c r="N302" s="58"/>
    </row>
    <row r="303" spans="13:14" ht="9.75">
      <c r="M303" s="58"/>
      <c r="N303" s="58"/>
    </row>
    <row r="304" spans="13:14" ht="9.75">
      <c r="M304" s="58"/>
      <c r="N304" s="58"/>
    </row>
    <row r="305" spans="13:14" ht="9.75">
      <c r="M305" s="58"/>
      <c r="N305" s="58"/>
    </row>
    <row r="306" spans="13:14" ht="9.75">
      <c r="M306" s="58"/>
      <c r="N306" s="58"/>
    </row>
    <row r="307" spans="13:14" ht="9.75">
      <c r="M307" s="58"/>
      <c r="N307" s="58"/>
    </row>
    <row r="308" spans="13:14" ht="9.75">
      <c r="M308" s="58"/>
      <c r="N308" s="58"/>
    </row>
    <row r="309" spans="13:14" ht="9.75">
      <c r="M309" s="58"/>
      <c r="N309" s="58"/>
    </row>
    <row r="310" spans="13:14" ht="9.75">
      <c r="M310" s="58"/>
      <c r="N310" s="58"/>
    </row>
    <row r="311" spans="13:14" ht="9.75">
      <c r="M311" s="58"/>
      <c r="N311" s="58"/>
    </row>
    <row r="312" spans="13:14" ht="9.75">
      <c r="M312" s="58"/>
      <c r="N312" s="58"/>
    </row>
    <row r="313" spans="13:14" ht="9.75">
      <c r="M313" s="58"/>
      <c r="N313" s="58"/>
    </row>
    <row r="314" spans="13:14" ht="9.75">
      <c r="M314" s="58"/>
      <c r="N314" s="58"/>
    </row>
    <row r="315" spans="13:14" ht="9.75">
      <c r="M315" s="58"/>
      <c r="N315" s="58"/>
    </row>
    <row r="316" spans="13:14" ht="9.75">
      <c r="M316" s="58"/>
      <c r="N316" s="58"/>
    </row>
    <row r="317" spans="13:14" ht="9.75">
      <c r="M317" s="58"/>
      <c r="N317" s="58"/>
    </row>
    <row r="318" spans="13:14" ht="9.75">
      <c r="M318" s="58"/>
      <c r="N318" s="58"/>
    </row>
    <row r="319" spans="13:14" ht="9.75">
      <c r="M319" s="58"/>
      <c r="N319" s="58"/>
    </row>
    <row r="320" spans="13:14" ht="9.75">
      <c r="M320" s="58"/>
      <c r="N320" s="58"/>
    </row>
    <row r="321" spans="13:14" ht="9.75">
      <c r="M321" s="58"/>
      <c r="N321" s="58"/>
    </row>
    <row r="322" spans="13:14" ht="9.75">
      <c r="M322" s="58"/>
      <c r="N322" s="58"/>
    </row>
    <row r="323" spans="13:14" ht="9.75">
      <c r="M323" s="58"/>
      <c r="N323" s="58"/>
    </row>
    <row r="324" spans="13:14" ht="9.75">
      <c r="M324" s="58"/>
      <c r="N324" s="58"/>
    </row>
    <row r="325" spans="13:14" ht="9.75">
      <c r="M325" s="58"/>
      <c r="N325" s="58"/>
    </row>
    <row r="326" spans="13:14" ht="9.75">
      <c r="M326" s="58"/>
      <c r="N326" s="58"/>
    </row>
    <row r="327" spans="13:14" ht="9.75">
      <c r="M327" s="58"/>
      <c r="N327" s="58"/>
    </row>
    <row r="328" spans="13:14" ht="9.75">
      <c r="M328" s="58"/>
      <c r="N328" s="58"/>
    </row>
    <row r="329" spans="13:14" ht="9.75">
      <c r="M329" s="58"/>
      <c r="N329" s="58"/>
    </row>
    <row r="330" spans="13:14" ht="9.75">
      <c r="M330" s="58"/>
      <c r="N330" s="58"/>
    </row>
    <row r="331" spans="13:14" ht="9.75">
      <c r="M331" s="58"/>
      <c r="N331" s="58"/>
    </row>
    <row r="332" spans="13:14" ht="9.75">
      <c r="M332" s="58"/>
      <c r="N332" s="58"/>
    </row>
    <row r="333" spans="13:14" ht="9.75">
      <c r="M333" s="58"/>
      <c r="N333" s="58"/>
    </row>
    <row r="334" spans="13:14" ht="9.75">
      <c r="M334" s="58"/>
      <c r="N334" s="58"/>
    </row>
    <row r="335" spans="13:14" ht="9.75">
      <c r="M335" s="58"/>
      <c r="N335" s="58"/>
    </row>
    <row r="336" spans="13:14" ht="9.75">
      <c r="M336" s="58"/>
      <c r="N336" s="58"/>
    </row>
    <row r="337" spans="13:14" ht="9.75">
      <c r="M337" s="58"/>
      <c r="N337" s="58"/>
    </row>
    <row r="338" spans="13:14" ht="9.75">
      <c r="M338" s="58"/>
      <c r="N338" s="58"/>
    </row>
    <row r="339" spans="13:14" ht="9.75">
      <c r="M339" s="58"/>
      <c r="N339" s="58"/>
    </row>
    <row r="340" spans="13:14" ht="9.75">
      <c r="M340" s="58"/>
      <c r="N340" s="58"/>
    </row>
    <row r="341" spans="13:14" ht="9.75">
      <c r="M341" s="58"/>
      <c r="N341" s="58"/>
    </row>
    <row r="342" spans="13:14" ht="9.75">
      <c r="M342" s="58"/>
      <c r="N342" s="58"/>
    </row>
    <row r="343" spans="13:14" ht="9.75">
      <c r="M343" s="58"/>
      <c r="N343" s="58"/>
    </row>
    <row r="344" spans="13:14" ht="9.75">
      <c r="M344" s="58"/>
      <c r="N344" s="58"/>
    </row>
    <row r="345" spans="13:14" ht="9.75">
      <c r="M345" s="58"/>
      <c r="N345" s="58"/>
    </row>
    <row r="346" spans="13:14" ht="9.75">
      <c r="M346" s="58"/>
      <c r="N346" s="58"/>
    </row>
    <row r="347" spans="13:14" ht="9.75">
      <c r="M347" s="58"/>
      <c r="N347" s="58"/>
    </row>
    <row r="348" spans="13:14" ht="9.75">
      <c r="M348" s="58"/>
      <c r="N348" s="58"/>
    </row>
    <row r="349" spans="13:14" ht="9.75">
      <c r="M349" s="58"/>
      <c r="N349" s="58"/>
    </row>
    <row r="350" spans="13:14" ht="9.75">
      <c r="M350" s="58"/>
      <c r="N350" s="58"/>
    </row>
    <row r="351" spans="13:14" ht="9.75">
      <c r="M351" s="58"/>
      <c r="N351" s="58"/>
    </row>
    <row r="352" spans="13:14" ht="9.75">
      <c r="M352" s="58"/>
      <c r="N352" s="58"/>
    </row>
    <row r="353" spans="13:14" ht="9.75">
      <c r="M353" s="58"/>
      <c r="N353" s="58"/>
    </row>
    <row r="354" spans="13:14" ht="9.75">
      <c r="M354" s="58"/>
      <c r="N354" s="58"/>
    </row>
    <row r="355" spans="13:14" ht="9.75">
      <c r="M355" s="58"/>
      <c r="N355" s="58"/>
    </row>
    <row r="356" spans="13:14" ht="9.75">
      <c r="M356" s="58"/>
      <c r="N356" s="58"/>
    </row>
    <row r="357" spans="13:14" ht="9.75">
      <c r="M357" s="58"/>
      <c r="N357" s="58"/>
    </row>
    <row r="358" spans="13:14" ht="9.75">
      <c r="M358" s="58"/>
      <c r="N358" s="58"/>
    </row>
    <row r="359" spans="13:14" ht="9.75">
      <c r="M359" s="58"/>
      <c r="N359" s="58"/>
    </row>
    <row r="360" spans="13:14" ht="9.75">
      <c r="M360" s="58"/>
      <c r="N360" s="58"/>
    </row>
    <row r="361" spans="13:14" ht="9.75">
      <c r="M361" s="58"/>
      <c r="N361" s="58"/>
    </row>
    <row r="362" spans="13:14" ht="9.75">
      <c r="M362" s="58"/>
      <c r="N362" s="58"/>
    </row>
    <row r="363" spans="13:14" ht="9.75">
      <c r="M363" s="58"/>
      <c r="N363" s="58"/>
    </row>
    <row r="364" spans="13:14" ht="9.75">
      <c r="M364" s="58"/>
      <c r="N364" s="58"/>
    </row>
    <row r="365" spans="13:14" ht="9.75">
      <c r="M365" s="58"/>
      <c r="N365" s="58"/>
    </row>
    <row r="366" spans="13:14" ht="9.75">
      <c r="M366" s="58"/>
      <c r="N366" s="58"/>
    </row>
    <row r="367" spans="13:14" ht="9.75">
      <c r="M367" s="58"/>
      <c r="N367" s="58"/>
    </row>
    <row r="368" spans="13:14" ht="9.75">
      <c r="M368" s="58"/>
      <c r="N368" s="58"/>
    </row>
    <row r="369" spans="13:14" ht="9.75">
      <c r="M369" s="58"/>
      <c r="N369" s="58"/>
    </row>
    <row r="370" spans="13:14" ht="9.75">
      <c r="M370" s="58"/>
      <c r="N370" s="58"/>
    </row>
    <row r="371" spans="13:14" ht="9.75">
      <c r="M371" s="58"/>
      <c r="N371" s="58"/>
    </row>
    <row r="372" spans="13:14" ht="9.75">
      <c r="M372" s="58"/>
      <c r="N372" s="58"/>
    </row>
    <row r="373" spans="13:14" ht="9.75">
      <c r="M373" s="58"/>
      <c r="N373" s="58"/>
    </row>
    <row r="374" spans="13:14" ht="9.75">
      <c r="M374" s="58"/>
      <c r="N374" s="58"/>
    </row>
    <row r="375" spans="13:14" ht="9.75">
      <c r="M375" s="58"/>
      <c r="N375" s="58"/>
    </row>
    <row r="376" spans="13:14" ht="9.75">
      <c r="M376" s="58"/>
      <c r="N376" s="58"/>
    </row>
    <row r="377" spans="13:14" ht="9.75">
      <c r="M377" s="58"/>
      <c r="N377" s="58"/>
    </row>
    <row r="378" spans="13:14" ht="9.75">
      <c r="M378" s="58"/>
      <c r="N378" s="58"/>
    </row>
    <row r="379" spans="13:14" ht="9.75">
      <c r="M379" s="58"/>
      <c r="N379" s="58"/>
    </row>
    <row r="380" spans="13:14" ht="9.75">
      <c r="M380" s="58"/>
      <c r="N380" s="58"/>
    </row>
    <row r="381" spans="13:14" ht="9.75">
      <c r="M381" s="58"/>
      <c r="N381" s="58"/>
    </row>
    <row r="382" spans="13:14" ht="9.75">
      <c r="M382" s="58"/>
      <c r="N382" s="58"/>
    </row>
    <row r="383" spans="13:14" ht="9.75">
      <c r="M383" s="58"/>
      <c r="N383" s="58"/>
    </row>
    <row r="384" spans="13:14" ht="9.75">
      <c r="M384" s="58"/>
      <c r="N384" s="58"/>
    </row>
    <row r="385" spans="13:14" ht="9.75">
      <c r="M385" s="58"/>
      <c r="N385" s="58"/>
    </row>
    <row r="386" spans="13:14" ht="9.75">
      <c r="M386" s="58"/>
      <c r="N386" s="58"/>
    </row>
    <row r="387" spans="13:14" ht="9.75">
      <c r="M387" s="58"/>
      <c r="N387" s="58"/>
    </row>
    <row r="388" spans="13:14" ht="9.75">
      <c r="M388" s="58"/>
      <c r="N388" s="58"/>
    </row>
    <row r="389" spans="13:14" ht="9.75">
      <c r="M389" s="58"/>
      <c r="N389" s="58"/>
    </row>
    <row r="390" spans="13:14" ht="9.75">
      <c r="M390" s="58"/>
      <c r="N390" s="58"/>
    </row>
    <row r="391" spans="13:14" ht="9.75">
      <c r="M391" s="58"/>
      <c r="N391" s="58"/>
    </row>
    <row r="392" spans="13:14" ht="9.75">
      <c r="M392" s="58"/>
      <c r="N392" s="58"/>
    </row>
    <row r="393" spans="13:14" ht="9.75">
      <c r="M393" s="58"/>
      <c r="N393" s="58"/>
    </row>
    <row r="394" spans="13:14" ht="9.75">
      <c r="M394" s="58"/>
      <c r="N394" s="58"/>
    </row>
    <row r="395" spans="13:14" ht="9.75">
      <c r="M395" s="58"/>
      <c r="N395" s="58"/>
    </row>
    <row r="396" spans="13:14" ht="9.75">
      <c r="M396" s="58"/>
      <c r="N396" s="58"/>
    </row>
    <row r="397" spans="13:14" ht="9.75">
      <c r="M397" s="58"/>
      <c r="N397" s="58"/>
    </row>
    <row r="398" spans="13:14" ht="9.75">
      <c r="M398" s="58"/>
      <c r="N398" s="58"/>
    </row>
    <row r="399" spans="13:14" ht="9.75">
      <c r="M399" s="58"/>
      <c r="N399" s="58"/>
    </row>
    <row r="400" spans="13:14" ht="9.75">
      <c r="M400" s="58"/>
      <c r="N400" s="58"/>
    </row>
    <row r="401" spans="13:14" ht="9.75">
      <c r="M401" s="58"/>
      <c r="N401" s="58"/>
    </row>
    <row r="402" spans="13:14" ht="9.75">
      <c r="M402" s="58"/>
      <c r="N402" s="58"/>
    </row>
    <row r="403" spans="13:14" ht="9.75">
      <c r="M403" s="58"/>
      <c r="N403" s="58"/>
    </row>
    <row r="404" spans="13:14" ht="9.75">
      <c r="M404" s="58"/>
      <c r="N404" s="58"/>
    </row>
    <row r="405" spans="13:14" ht="9.75">
      <c r="M405" s="58"/>
      <c r="N405" s="58"/>
    </row>
    <row r="406" spans="13:14" ht="9.75">
      <c r="M406" s="58"/>
      <c r="N406" s="58"/>
    </row>
    <row r="407" spans="13:14" ht="9.75">
      <c r="M407" s="58"/>
      <c r="N407" s="58"/>
    </row>
    <row r="408" spans="13:14" ht="9.75">
      <c r="M408" s="58"/>
      <c r="N408" s="58"/>
    </row>
    <row r="409" spans="13:14" ht="9.75">
      <c r="M409" s="58"/>
      <c r="N409" s="58"/>
    </row>
    <row r="410" spans="13:14" ht="9.75">
      <c r="M410" s="58"/>
      <c r="N410" s="58"/>
    </row>
    <row r="411" spans="13:14" ht="9.75">
      <c r="M411" s="58"/>
      <c r="N411" s="58"/>
    </row>
    <row r="412" spans="13:14" ht="9.75">
      <c r="M412" s="58"/>
      <c r="N412" s="58"/>
    </row>
    <row r="413" spans="13:14" ht="9.75">
      <c r="M413" s="58"/>
      <c r="N413" s="58"/>
    </row>
    <row r="414" spans="13:14" ht="9.75">
      <c r="M414" s="58"/>
      <c r="N414" s="58"/>
    </row>
    <row r="415" spans="13:14" ht="9.75">
      <c r="M415" s="58"/>
      <c r="N415" s="58"/>
    </row>
    <row r="416" spans="13:14" ht="9.75">
      <c r="M416" s="58"/>
      <c r="N416" s="58"/>
    </row>
    <row r="417" spans="13:14" ht="9.75">
      <c r="M417" s="58"/>
      <c r="N417" s="58"/>
    </row>
    <row r="418" spans="13:14" ht="9.75">
      <c r="M418" s="58"/>
      <c r="N418" s="58"/>
    </row>
    <row r="419" spans="13:14" ht="9.75">
      <c r="M419" s="58"/>
      <c r="N419" s="58"/>
    </row>
    <row r="420" spans="13:14" ht="9.75">
      <c r="M420" s="58"/>
      <c r="N420" s="58"/>
    </row>
    <row r="421" spans="13:14" ht="9.75">
      <c r="M421" s="58"/>
      <c r="N421" s="58"/>
    </row>
    <row r="422" spans="13:14" ht="9.75">
      <c r="M422" s="58"/>
      <c r="N422" s="58"/>
    </row>
    <row r="423" spans="13:14" ht="9.75">
      <c r="M423" s="58"/>
      <c r="N423" s="58"/>
    </row>
    <row r="424" spans="13:14" ht="9.75">
      <c r="M424" s="58"/>
      <c r="N424" s="58"/>
    </row>
    <row r="425" spans="13:14" ht="9.75">
      <c r="M425" s="58"/>
      <c r="N425" s="58"/>
    </row>
    <row r="426" spans="13:14" ht="9.75">
      <c r="M426" s="58"/>
      <c r="N426" s="58"/>
    </row>
    <row r="427" spans="13:14" ht="9.75">
      <c r="M427" s="58"/>
      <c r="N427" s="58"/>
    </row>
    <row r="428" spans="13:14" ht="9.75">
      <c r="M428" s="58"/>
      <c r="N428" s="58"/>
    </row>
    <row r="429" spans="13:14" ht="9.75">
      <c r="M429" s="58"/>
      <c r="N429" s="58"/>
    </row>
    <row r="430" spans="13:14" ht="9.75">
      <c r="M430" s="58"/>
      <c r="N430" s="58"/>
    </row>
    <row r="431" spans="13:14" ht="9.75">
      <c r="M431" s="58"/>
      <c r="N431" s="58"/>
    </row>
    <row r="432" spans="13:14" ht="9.75">
      <c r="M432" s="58"/>
      <c r="N432" s="58"/>
    </row>
    <row r="433" spans="13:14" ht="9.75">
      <c r="M433" s="58"/>
      <c r="N433" s="58"/>
    </row>
    <row r="434" spans="13:14" ht="9.75">
      <c r="M434" s="58"/>
      <c r="N434" s="58"/>
    </row>
    <row r="435" spans="13:14" ht="9.75">
      <c r="M435" s="58"/>
      <c r="N435" s="58"/>
    </row>
    <row r="436" spans="13:14" ht="9.75">
      <c r="M436" s="58"/>
      <c r="N436" s="58"/>
    </row>
    <row r="437" spans="13:14" ht="9.75">
      <c r="M437" s="58"/>
      <c r="N437" s="58"/>
    </row>
    <row r="438" spans="13:14" ht="9.75">
      <c r="M438" s="58"/>
      <c r="N438" s="58"/>
    </row>
    <row r="439" spans="13:14" ht="9.75">
      <c r="M439" s="58"/>
      <c r="N439" s="58"/>
    </row>
    <row r="440" spans="13:14" ht="9.75">
      <c r="M440" s="58"/>
      <c r="N440" s="58"/>
    </row>
    <row r="441" spans="13:14" ht="9.75">
      <c r="M441" s="58"/>
      <c r="N441" s="58"/>
    </row>
    <row r="442" spans="13:14" ht="9.75">
      <c r="M442" s="58"/>
      <c r="N442" s="58"/>
    </row>
    <row r="443" spans="13:14" ht="9.75">
      <c r="M443" s="58"/>
      <c r="N443" s="58"/>
    </row>
  </sheetData>
  <sheetProtection password="D797" sheet="1" objects="1" scenarios="1"/>
  <mergeCells count="14">
    <mergeCell ref="G5:H5"/>
    <mergeCell ref="I5:I6"/>
    <mergeCell ref="J5:K5"/>
    <mergeCell ref="L5:L6"/>
    <mergeCell ref="A4:M4"/>
    <mergeCell ref="A3:M3"/>
    <mergeCell ref="A2:M2"/>
    <mergeCell ref="A1:M1"/>
    <mergeCell ref="M5:M6"/>
    <mergeCell ref="A5:A6"/>
    <mergeCell ref="B5:B6"/>
    <mergeCell ref="C5:C6"/>
    <mergeCell ref="D5:D6"/>
    <mergeCell ref="E5:F5"/>
  </mergeCells>
  <dataValidations count="8">
    <dataValidation type="list" allowBlank="1" showInputMessage="1" showErrorMessage="1" sqref="C8:C100">
      <formula1>INDIRECT($B8)</formula1>
    </dataValidation>
    <dataValidation type="list" allowBlank="1" showInputMessage="1" showErrorMessage="1" sqref="A8:A100">
      <formula1>"Φορέας_Ύδρευσης, ΤΟΕΒ, ΓΟΕΒ"</formula1>
    </dataValidation>
    <dataValidation type="list" allowBlank="1" showInputMessage="1" showErrorMessage="1" sqref="B8:B100">
      <formula1>INDIRECT($A8)</formula1>
    </dataValidation>
    <dataValidation type="list" allowBlank="1" showInputMessage="1" showErrorMessage="1" sqref="D8:D100">
      <formula1>INDIRECT($C8)</formula1>
    </dataValidation>
    <dataValidation type="decimal" showInputMessage="1" showErrorMessage="1" error="mmmmmmmmmmmmmm" sqref="F9:F100">
      <formula1>0</formula1>
      <formula2>100</formula2>
    </dataValidation>
    <dataValidation type="custom" allowBlank="1" showInputMessage="1" showErrorMessage="1" errorTitle="Εισαγωγή μη έγκυρων δεδομένων" error="Παρακαλώ προσπαθήστε ξανά!&#10;&#10;Η ποσότητα ενίσχυσης από Υπόγεια Ύδατα υπερβαίνει την αντίστοιχη συνολική ποσότητα άντλησης (Πίνακας 4)." sqref="G8:G100">
      <formula1>MAX(H8:H101)&lt;100</formula1>
    </dataValidation>
    <dataValidation type="custom" allowBlank="1" showInputMessage="1" showErrorMessage="1" errorTitle="Εισαγωγή μη έγκυρων δεδομένων" error="Παρακαλώ προσπαθήστε ξανά!&#10;&#10;Η ποσότητα ενίσχυσης από Επιφανειακά Ύδατα υπερβαίνει την αντίστοιχη συνολική ποσότητα άντλησης (Πίνακας 4)." sqref="E8:E100">
      <formula1>MAX(F8:F101)&lt;100</formula1>
    </dataValidation>
    <dataValidation type="custom" allowBlank="1" showInputMessage="1" showErrorMessage="1" errorTitle="Εισαγωγή μη έγκυρων δεδομένων" error="Παρακαλώ προσπαθήστε ξανά!&#10;&#10;Η ποσότητα ενίσχυσης με αφαλατωμένο νερό υπερβαίνει την αντίστοιχη συνολικά παραγώμενη ποσότητα που δηλώθηκε στον Πίνακα 5." sqref="J8:J100">
      <formula1>MAX(K8:K101)&lt;100</formula1>
    </dataValidation>
  </dataValidations>
  <printOptions/>
  <pageMargins left="0.7480314960629921" right="0.7480314960629921" top="0.984251968503937" bottom="0.984251968503937" header="0.5118110236220472" footer="0.5118110236220472"/>
  <pageSetup horizontalDpi="600" verticalDpi="600" orientation="landscape" paperSize="8" scale="55" r:id="rId1"/>
</worksheet>
</file>

<file path=xl/worksheets/sheet9.xml><?xml version="1.0" encoding="utf-8"?>
<worksheet xmlns="http://schemas.openxmlformats.org/spreadsheetml/2006/main" xmlns:r="http://schemas.openxmlformats.org/officeDocument/2006/relationships">
  <sheetPr codeName="Φύλλο9"/>
  <dimension ref="A1:P20"/>
  <sheetViews>
    <sheetView zoomScalePageLayoutView="0" workbookViewId="0" topLeftCell="A1">
      <selection activeCell="A8" sqref="A8"/>
    </sheetView>
  </sheetViews>
  <sheetFormatPr defaultColWidth="9.00390625" defaultRowHeight="12.75"/>
  <cols>
    <col min="1" max="1" width="15.50390625" style="51" customWidth="1"/>
    <col min="2" max="13" width="6.50390625" style="51" customWidth="1"/>
    <col min="14" max="14" width="32.00390625" style="51" customWidth="1"/>
    <col min="15" max="15" width="22.375" style="51" customWidth="1"/>
    <col min="16" max="16" width="15.25390625" style="51" customWidth="1"/>
    <col min="17" max="16384" width="8.875" style="51" customWidth="1"/>
  </cols>
  <sheetData>
    <row r="1" spans="1:16" s="278" customFormat="1" ht="27" customHeight="1">
      <c r="A1" s="419" t="s">
        <v>80</v>
      </c>
      <c r="B1" s="420"/>
      <c r="C1" s="420"/>
      <c r="D1" s="420"/>
      <c r="E1" s="420"/>
      <c r="F1" s="420"/>
      <c r="G1" s="420"/>
      <c r="H1" s="420"/>
      <c r="I1" s="420"/>
      <c r="J1" s="420"/>
      <c r="K1" s="420"/>
      <c r="L1" s="420"/>
      <c r="M1" s="420"/>
      <c r="N1" s="421"/>
      <c r="O1" s="276"/>
      <c r="P1" s="277"/>
    </row>
    <row r="2" spans="1:16" s="279" customFormat="1" ht="21" customHeight="1">
      <c r="A2" s="408" t="s">
        <v>4458</v>
      </c>
      <c r="B2" s="418"/>
      <c r="C2" s="418"/>
      <c r="D2" s="418"/>
      <c r="E2" s="418"/>
      <c r="F2" s="418"/>
      <c r="G2" s="418"/>
      <c r="H2" s="418"/>
      <c r="I2" s="418"/>
      <c r="J2" s="418"/>
      <c r="K2" s="418"/>
      <c r="L2" s="418"/>
      <c r="M2" s="418"/>
      <c r="N2" s="418"/>
      <c r="O2" s="276"/>
      <c r="P2" s="277"/>
    </row>
    <row r="3" spans="1:16" s="279" customFormat="1" ht="33" customHeight="1">
      <c r="A3" s="416" t="s">
        <v>4552</v>
      </c>
      <c r="B3" s="417"/>
      <c r="C3" s="417"/>
      <c r="D3" s="417"/>
      <c r="E3" s="417"/>
      <c r="F3" s="417"/>
      <c r="G3" s="417"/>
      <c r="H3" s="417"/>
      <c r="I3" s="417"/>
      <c r="J3" s="417"/>
      <c r="K3" s="417"/>
      <c r="L3" s="417"/>
      <c r="M3" s="417"/>
      <c r="N3" s="417"/>
      <c r="O3" s="276"/>
      <c r="P3" s="280"/>
    </row>
    <row r="4" spans="1:16" s="85" customFormat="1" ht="57" customHeight="1">
      <c r="A4" s="425" t="s">
        <v>70</v>
      </c>
      <c r="B4" s="426"/>
      <c r="C4" s="426"/>
      <c r="D4" s="426"/>
      <c r="E4" s="426"/>
      <c r="F4" s="426"/>
      <c r="G4" s="426"/>
      <c r="H4" s="426"/>
      <c r="I4" s="426"/>
      <c r="J4" s="426"/>
      <c r="K4" s="426"/>
      <c r="L4" s="426"/>
      <c r="M4" s="426"/>
      <c r="N4" s="426"/>
      <c r="O4" s="281"/>
      <c r="P4" s="150"/>
    </row>
    <row r="5" spans="1:14" s="38" customFormat="1" ht="36" customHeight="1">
      <c r="A5" s="400" t="s">
        <v>67</v>
      </c>
      <c r="B5" s="423" t="s">
        <v>996</v>
      </c>
      <c r="C5" s="424"/>
      <c r="D5" s="424"/>
      <c r="E5" s="424"/>
      <c r="F5" s="424"/>
      <c r="G5" s="424"/>
      <c r="H5" s="424"/>
      <c r="I5" s="424"/>
      <c r="J5" s="424"/>
      <c r="K5" s="424"/>
      <c r="L5" s="424"/>
      <c r="M5" s="424"/>
      <c r="N5" s="125" t="s">
        <v>997</v>
      </c>
    </row>
    <row r="6" spans="1:14" s="45" customFormat="1" ht="99" customHeight="1">
      <c r="A6" s="422"/>
      <c r="B6" s="389" t="s">
        <v>783</v>
      </c>
      <c r="C6" s="389"/>
      <c r="D6" s="389"/>
      <c r="E6" s="389"/>
      <c r="F6" s="389"/>
      <c r="G6" s="389"/>
      <c r="H6" s="389"/>
      <c r="I6" s="389"/>
      <c r="J6" s="389"/>
      <c r="K6" s="389"/>
      <c r="L6" s="389"/>
      <c r="M6" s="389"/>
      <c r="N6" s="247" t="s">
        <v>68</v>
      </c>
    </row>
    <row r="7" spans="1:14" s="81" customFormat="1" ht="15" customHeight="1">
      <c r="A7" s="282"/>
      <c r="B7" s="283" t="s">
        <v>4540</v>
      </c>
      <c r="C7" s="283" t="s">
        <v>4541</v>
      </c>
      <c r="D7" s="283" t="s">
        <v>4542</v>
      </c>
      <c r="E7" s="283" t="s">
        <v>4543</v>
      </c>
      <c r="F7" s="283" t="s">
        <v>4545</v>
      </c>
      <c r="G7" s="283" t="s">
        <v>4544</v>
      </c>
      <c r="H7" s="283" t="s">
        <v>4546</v>
      </c>
      <c r="I7" s="283" t="s">
        <v>4547</v>
      </c>
      <c r="J7" s="283" t="s">
        <v>4548</v>
      </c>
      <c r="K7" s="283" t="s">
        <v>4549</v>
      </c>
      <c r="L7" s="283" t="s">
        <v>4550</v>
      </c>
      <c r="M7" s="283" t="s">
        <v>4551</v>
      </c>
      <c r="N7" s="284" t="s">
        <v>337</v>
      </c>
    </row>
    <row r="8" spans="1:14" s="288" customFormat="1" ht="30.75" customHeight="1">
      <c r="A8" s="285">
        <f>SUM(B8:M8)</f>
        <v>0</v>
      </c>
      <c r="B8" s="286"/>
      <c r="C8" s="286"/>
      <c r="D8" s="286"/>
      <c r="E8" s="286"/>
      <c r="F8" s="286"/>
      <c r="G8" s="286"/>
      <c r="H8" s="286"/>
      <c r="I8" s="224"/>
      <c r="J8" s="224"/>
      <c r="K8" s="224"/>
      <c r="L8" s="224"/>
      <c r="M8" s="286"/>
      <c r="N8" s="287"/>
    </row>
    <row r="9" spans="3:15" s="53" customFormat="1" ht="14.25" customHeight="1">
      <c r="C9" s="44"/>
      <c r="D9" s="37"/>
      <c r="F9" s="47"/>
      <c r="G9" s="47"/>
      <c r="H9" s="47"/>
      <c r="I9" s="50"/>
      <c r="J9" s="50"/>
      <c r="K9" s="50"/>
      <c r="L9" s="54"/>
      <c r="M9" s="54"/>
      <c r="N9" s="54"/>
      <c r="O9" s="54"/>
    </row>
    <row r="10" spans="3:12" ht="14.25" customHeight="1">
      <c r="C10" s="53"/>
      <c r="D10" s="53"/>
      <c r="E10" s="53"/>
      <c r="F10" s="53"/>
      <c r="G10" s="53"/>
      <c r="H10" s="53"/>
      <c r="I10" s="53"/>
      <c r="J10" s="53"/>
      <c r="K10" s="53"/>
      <c r="L10" s="53"/>
    </row>
    <row r="11" spans="2:12" ht="14.25" customHeight="1">
      <c r="B11" s="53"/>
      <c r="C11" s="53"/>
      <c r="D11" s="53"/>
      <c r="E11" s="53"/>
      <c r="F11" s="53"/>
      <c r="G11" s="53"/>
      <c r="H11" s="53"/>
      <c r="I11" s="53"/>
      <c r="J11" s="53"/>
      <c r="K11" s="53"/>
      <c r="L11" s="53"/>
    </row>
    <row r="12" spans="2:12" ht="14.25" customHeight="1">
      <c r="B12" s="53"/>
      <c r="C12" s="53"/>
      <c r="D12" s="53"/>
      <c r="E12" s="53"/>
      <c r="F12" s="53"/>
      <c r="G12" s="53"/>
      <c r="H12" s="53"/>
      <c r="I12" s="53"/>
      <c r="J12" s="53"/>
      <c r="K12" s="53"/>
      <c r="L12" s="53"/>
    </row>
    <row r="13" spans="2:12" ht="14.25" customHeight="1">
      <c r="B13" s="53"/>
      <c r="C13" s="53"/>
      <c r="D13" s="53"/>
      <c r="E13" s="53"/>
      <c r="F13" s="53"/>
      <c r="G13" s="53"/>
      <c r="H13" s="53"/>
      <c r="I13" s="53"/>
      <c r="J13" s="53"/>
      <c r="K13" s="53"/>
      <c r="L13" s="53"/>
    </row>
    <row r="14" spans="2:12" ht="14.25" customHeight="1">
      <c r="B14" s="53"/>
      <c r="C14" s="53"/>
      <c r="D14" s="53"/>
      <c r="E14" s="53"/>
      <c r="F14" s="53"/>
      <c r="G14" s="53"/>
      <c r="H14" s="53"/>
      <c r="I14" s="53"/>
      <c r="J14" s="53"/>
      <c r="K14" s="53"/>
      <c r="L14" s="53"/>
    </row>
    <row r="15" spans="2:12" ht="14.25" customHeight="1">
      <c r="B15" s="53"/>
      <c r="C15" s="53"/>
      <c r="D15" s="53"/>
      <c r="E15" s="53"/>
      <c r="F15" s="53"/>
      <c r="G15" s="53"/>
      <c r="H15" s="53"/>
      <c r="I15" s="53"/>
      <c r="J15" s="53"/>
      <c r="K15" s="53"/>
      <c r="L15" s="53"/>
    </row>
    <row r="16" spans="2:12" ht="14.25" customHeight="1">
      <c r="B16" s="53"/>
      <c r="C16" s="53"/>
      <c r="D16" s="53"/>
      <c r="E16" s="53"/>
      <c r="F16" s="53"/>
      <c r="G16" s="53"/>
      <c r="H16" s="53"/>
      <c r="I16" s="53"/>
      <c r="J16" s="53"/>
      <c r="K16" s="53"/>
      <c r="L16" s="53"/>
    </row>
    <row r="17" spans="2:12" ht="14.25" customHeight="1">
      <c r="B17" s="53"/>
      <c r="C17" s="53"/>
      <c r="D17" s="53"/>
      <c r="E17" s="53"/>
      <c r="F17" s="53"/>
      <c r="G17" s="53"/>
      <c r="H17" s="53"/>
      <c r="I17" s="53"/>
      <c r="J17" s="53"/>
      <c r="K17" s="53"/>
      <c r="L17" s="53"/>
    </row>
    <row r="18" spans="2:12" ht="14.25" customHeight="1">
      <c r="B18" s="53"/>
      <c r="C18" s="53"/>
      <c r="D18" s="53"/>
      <c r="E18" s="53"/>
      <c r="F18" s="53"/>
      <c r="G18" s="53"/>
      <c r="H18" s="53"/>
      <c r="I18" s="53"/>
      <c r="J18" s="53"/>
      <c r="K18" s="53"/>
      <c r="L18" s="53"/>
    </row>
    <row r="19" spans="2:12" ht="14.25" customHeight="1">
      <c r="B19" s="53"/>
      <c r="C19" s="53"/>
      <c r="D19" s="53"/>
      <c r="E19" s="53"/>
      <c r="F19" s="53"/>
      <c r="G19" s="53"/>
      <c r="H19" s="53"/>
      <c r="I19" s="53"/>
      <c r="J19" s="53"/>
      <c r="K19" s="53"/>
      <c r="L19" s="53"/>
    </row>
    <row r="20" spans="2:12" ht="11.25" customHeight="1">
      <c r="B20" s="53"/>
      <c r="C20" s="53"/>
      <c r="D20" s="53"/>
      <c r="E20" s="53"/>
      <c r="F20" s="53"/>
      <c r="G20" s="53"/>
      <c r="H20" s="53"/>
      <c r="I20" s="53"/>
      <c r="J20" s="53"/>
      <c r="K20" s="53"/>
      <c r="L20" s="53"/>
    </row>
  </sheetData>
  <sheetProtection password="D797" sheet="1" objects="1" scenarios="1"/>
  <mergeCells count="7">
    <mergeCell ref="A3:N3"/>
    <mergeCell ref="A2:N2"/>
    <mergeCell ref="A1:N1"/>
    <mergeCell ref="B6:M6"/>
    <mergeCell ref="A5:A6"/>
    <mergeCell ref="B5:M5"/>
    <mergeCell ref="A4:N4"/>
  </mergeCells>
  <dataValidations count="3">
    <dataValidation type="whole" allowBlank="1" showInputMessage="1" showErrorMessage="1" errorTitle="Εισαγωγή μη έγκυρων δεδομένων" error="Παρακαλώ προσπαθήστε ξανά!&#10;&#10;Εισάγετε τιμή μεγαλύτερη του μηδενός.&#10;&#10;ΠΡΟΣΟΧΗ! Η τιμή που εισάγετε, σε καμία περίπτωση δεν πρέπει να υπερβαίνει το 100%." sqref="N8">
      <formula1>0</formula1>
      <formula2>100</formula2>
    </dataValidation>
    <dataValidation type="decimal" operator="lessThan" allowBlank="1" showInputMessage="1" showErrorMessage="1" errorTitle="Μη έγκυρη εισαγωγή δεδομένων" error="Παρακαλείστε να προσπαθήσετε ξανά!&#10;&#10;Δεν πρέπει η ποσότητα του τιμολογούμενο νερού (δεν περιλαμβάνει τις απώλειες) να ξεπερνάει την αντίστοιχη ποσότητα διαθέσιμου νερού στο Φορέα σας." sqref="A8">
      <formula1>IV8</formula1>
    </dataValidation>
    <dataValidation type="decimal" operator="greaterThan" allowBlank="1" showInputMessage="1" showErrorMessage="1" errorTitle="Εισαγωγή μη έγκυρων δεδομένων" error="Παρακαλώ προσπαθήστε ξανά!&#10;&#10;Η τιμή που εισάγετε θα πρέπει να είναι μεγαλύτερη του μηδενός." sqref="B8:M8">
      <formula1>0</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VAxiotis</cp:lastModifiedBy>
  <cp:lastPrinted>2014-06-04T09:11:14Z</cp:lastPrinted>
  <dcterms:created xsi:type="dcterms:W3CDTF">2013-07-16T08:15:03Z</dcterms:created>
  <dcterms:modified xsi:type="dcterms:W3CDTF">2014-06-04T13:04:00Z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